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БЮДЖЕТ 2021-2023г\УТОЧНЕНИЯ\Изм.июль\Решение СД (июль)\"/>
    </mc:Choice>
  </mc:AlternateContent>
  <bookViews>
    <workbookView xWindow="360" yWindow="75" windowWidth="17055" windowHeight="9870"/>
  </bookViews>
  <sheets>
    <sheet name="Лист1" sheetId="1" r:id="rId1"/>
  </sheets>
  <calcPr calcId="162913"/>
</workbook>
</file>

<file path=xl/calcChain.xml><?xml version="1.0" encoding="utf-8"?>
<calcChain xmlns="http://schemas.openxmlformats.org/spreadsheetml/2006/main">
  <c r="E134" i="1" l="1"/>
  <c r="D134" i="1"/>
  <c r="C134" i="1"/>
  <c r="E132" i="1"/>
  <c r="D132" i="1"/>
  <c r="C132" i="1"/>
  <c r="C165" i="1" l="1"/>
  <c r="D139" i="1" l="1"/>
  <c r="C139" i="1"/>
  <c r="E139" i="1" l="1"/>
  <c r="D138" i="1"/>
  <c r="C93" i="1" l="1"/>
  <c r="D93" i="1"/>
  <c r="E93" i="1"/>
  <c r="E49" i="1" l="1"/>
  <c r="D49" i="1"/>
  <c r="C49" i="1"/>
  <c r="E47" i="1"/>
  <c r="D47" i="1"/>
  <c r="C47" i="1"/>
  <c r="D46" i="1" l="1"/>
  <c r="C46" i="1"/>
  <c r="E46" i="1"/>
  <c r="D165" i="1"/>
  <c r="E158" i="1" l="1"/>
  <c r="D158" i="1"/>
  <c r="C158" i="1"/>
  <c r="E130" i="1" l="1"/>
  <c r="D130" i="1"/>
  <c r="C130" i="1"/>
  <c r="C77" i="1" l="1"/>
  <c r="E103" i="1" l="1"/>
  <c r="D103" i="1"/>
  <c r="C103" i="1"/>
  <c r="E113" i="1"/>
  <c r="D113" i="1"/>
  <c r="C113" i="1"/>
  <c r="E117" i="1" l="1"/>
  <c r="D117" i="1"/>
  <c r="C117" i="1"/>
  <c r="E154" i="1" l="1"/>
  <c r="D154" i="1"/>
  <c r="E138" i="1"/>
  <c r="E126" i="1"/>
  <c r="E125" i="1" s="1"/>
  <c r="E124" i="1" s="1"/>
  <c r="E160" i="1"/>
  <c r="D160" i="1"/>
  <c r="C160" i="1"/>
  <c r="D126" i="1"/>
  <c r="D125" i="1" s="1"/>
  <c r="D124" i="1" s="1"/>
  <c r="C126" i="1"/>
  <c r="C125" i="1" s="1"/>
  <c r="E39" i="1"/>
  <c r="C41" i="1"/>
  <c r="E109" i="1"/>
  <c r="D109" i="1"/>
  <c r="C109" i="1"/>
  <c r="E111" i="1"/>
  <c r="D111" i="1"/>
  <c r="C111" i="1"/>
  <c r="E107" i="1"/>
  <c r="D107" i="1"/>
  <c r="C107" i="1"/>
  <c r="E105" i="1"/>
  <c r="D105" i="1"/>
  <c r="C105" i="1"/>
  <c r="E101" i="1"/>
  <c r="D101" i="1"/>
  <c r="C101" i="1"/>
  <c r="E99" i="1"/>
  <c r="D99" i="1"/>
  <c r="C99" i="1"/>
  <c r="E97" i="1"/>
  <c r="D97" i="1"/>
  <c r="C97" i="1"/>
  <c r="E43" i="1"/>
  <c r="D43" i="1"/>
  <c r="C43" i="1"/>
  <c r="E41" i="1"/>
  <c r="D41" i="1"/>
  <c r="D39" i="1"/>
  <c r="C39" i="1"/>
  <c r="E37" i="1"/>
  <c r="D37" i="1"/>
  <c r="C37" i="1"/>
  <c r="E77" i="1"/>
  <c r="E76" i="1" s="1"/>
  <c r="D77" i="1"/>
  <c r="D76" i="1" s="1"/>
  <c r="C76" i="1"/>
  <c r="E122" i="1"/>
  <c r="E121" i="1" s="1"/>
  <c r="D122" i="1"/>
  <c r="D121" i="1" s="1"/>
  <c r="C122" i="1"/>
  <c r="C121" i="1" s="1"/>
  <c r="C136" i="1"/>
  <c r="C138" i="1"/>
  <c r="C164" i="1"/>
  <c r="E179" i="1"/>
  <c r="E177" i="1" s="1"/>
  <c r="E176" i="1" s="1"/>
  <c r="D179" i="1"/>
  <c r="D177" i="1" s="1"/>
  <c r="D176" i="1" s="1"/>
  <c r="C179" i="1"/>
  <c r="C177" i="1" s="1"/>
  <c r="D88" i="1"/>
  <c r="D87" i="1" s="1"/>
  <c r="E165" i="1"/>
  <c r="E164" i="1" s="1"/>
  <c r="D164" i="1"/>
  <c r="E83" i="1"/>
  <c r="E80" i="1" s="1"/>
  <c r="E79" i="1" s="1"/>
  <c r="D83" i="1"/>
  <c r="D80" i="1" s="1"/>
  <c r="D79" i="1" s="1"/>
  <c r="C83" i="1"/>
  <c r="C80" i="1" s="1"/>
  <c r="E62" i="1"/>
  <c r="E61" i="1" s="1"/>
  <c r="E60" i="1" s="1"/>
  <c r="D62" i="1"/>
  <c r="D61" i="1" s="1"/>
  <c r="D60" i="1" s="1"/>
  <c r="C62" i="1"/>
  <c r="C61" i="1" s="1"/>
  <c r="C60" i="1" s="1"/>
  <c r="C55" i="1"/>
  <c r="E156" i="1"/>
  <c r="D156" i="1"/>
  <c r="C156" i="1"/>
  <c r="C154" i="1"/>
  <c r="C69" i="1"/>
  <c r="E152" i="1"/>
  <c r="D152" i="1"/>
  <c r="C152" i="1"/>
  <c r="E162" i="1"/>
  <c r="D162" i="1"/>
  <c r="C162" i="1"/>
  <c r="D174" i="1"/>
  <c r="D173" i="1" s="1"/>
  <c r="E174" i="1"/>
  <c r="E173" i="1" s="1"/>
  <c r="C174" i="1"/>
  <c r="C173" i="1" s="1"/>
  <c r="D66" i="1"/>
  <c r="E66" i="1"/>
  <c r="C66" i="1"/>
  <c r="D30" i="1"/>
  <c r="D29" i="1" s="1"/>
  <c r="E30" i="1"/>
  <c r="E29" i="1" s="1"/>
  <c r="D90" i="1"/>
  <c r="E90" i="1"/>
  <c r="E88" i="1"/>
  <c r="E87" i="1" s="1"/>
  <c r="D74" i="1"/>
  <c r="D73" i="1" s="1"/>
  <c r="E74" i="1"/>
  <c r="E73" i="1" s="1"/>
  <c r="D71" i="1"/>
  <c r="E71" i="1"/>
  <c r="D69" i="1"/>
  <c r="E69" i="1"/>
  <c r="D58" i="1"/>
  <c r="D57" i="1" s="1"/>
  <c r="E58" i="1"/>
  <c r="E57" i="1" s="1"/>
  <c r="D55" i="1"/>
  <c r="E55" i="1"/>
  <c r="D53" i="1"/>
  <c r="E53" i="1"/>
  <c r="D51" i="1"/>
  <c r="E51" i="1"/>
  <c r="D115" i="1"/>
  <c r="E115" i="1"/>
  <c r="C90" i="1"/>
  <c r="C124" i="1" l="1"/>
  <c r="E96" i="1"/>
  <c r="E95" i="1" s="1"/>
  <c r="D96" i="1"/>
  <c r="D95" i="1" s="1"/>
  <c r="D45" i="1"/>
  <c r="E45" i="1"/>
  <c r="C151" i="1"/>
  <c r="D151" i="1"/>
  <c r="E151" i="1"/>
  <c r="D36" i="1"/>
  <c r="D35" i="1" s="1"/>
  <c r="E36" i="1"/>
  <c r="E35" i="1" s="1"/>
  <c r="C176" i="1"/>
  <c r="D65" i="1"/>
  <c r="D64" i="1" s="1"/>
  <c r="D86" i="1"/>
  <c r="E86" i="1"/>
  <c r="E65" i="1"/>
  <c r="E64" i="1" s="1"/>
  <c r="C115" i="1"/>
  <c r="C88" i="1"/>
  <c r="C87" i="1" s="1"/>
  <c r="C86" i="1" s="1"/>
  <c r="C96" i="1" l="1"/>
  <c r="C95" i="1" s="1"/>
  <c r="C120" i="1"/>
  <c r="C119" i="1" s="1"/>
  <c r="E28" i="1"/>
  <c r="D28" i="1"/>
  <c r="E120" i="1"/>
  <c r="E119" i="1" s="1"/>
  <c r="D120" i="1"/>
  <c r="D119" i="1" s="1"/>
  <c r="C79" i="1"/>
  <c r="C74" i="1"/>
  <c r="C73" i="1" s="1"/>
  <c r="C71" i="1"/>
  <c r="C65" i="1" s="1"/>
  <c r="C58" i="1"/>
  <c r="C57" i="1" s="1"/>
  <c r="C53" i="1"/>
  <c r="C51" i="1"/>
  <c r="C36" i="1"/>
  <c r="C35" i="1" s="1"/>
  <c r="C30" i="1"/>
  <c r="C29" i="1" s="1"/>
  <c r="C45" i="1" l="1"/>
  <c r="D181" i="1"/>
  <c r="E181" i="1"/>
  <c r="C64" i="1"/>
  <c r="C28" i="1" l="1"/>
  <c r="C181" i="1" s="1"/>
</calcChain>
</file>

<file path=xl/sharedStrings.xml><?xml version="1.0" encoding="utf-8"?>
<sst xmlns="http://schemas.openxmlformats.org/spreadsheetml/2006/main" count="330" uniqueCount="321">
  <si>
    <t>Код бюджетной классификации Российской Федерации</t>
  </si>
  <si>
    <t>Наименование дохода</t>
  </si>
  <si>
    <t>000 1 00 00000 00 0000 000</t>
  </si>
  <si>
    <t>Налоговые и неналоговые доходы</t>
  </si>
  <si>
    <t>000 1 01 00000 00 0000 000</t>
  </si>
  <si>
    <t xml:space="preserve">Налоги на прибыль, доходы </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</si>
  <si>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</si>
  <si>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</si>
  <si>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</si>
  <si>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</si>
  <si>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</si>
  <si>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</si>
  <si>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</si>
  <si>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с доходов, полученных физическими лицами в соответствии со статьей 228 Налогового Кодекса Российской Федерации</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</si>
  <si>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</si>
  <si>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</si>
  <si>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</si>
  <si>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</si>
  <si>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</si>
  <si>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производимые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</si>
  <si>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</si>
  <si>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</si>
  <si>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</si>
  <si>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000 1 03 02250 01 0000 110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</si>
  <si>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</si>
  <si>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</si>
  <si>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000 1 05 00000 00 0000 000</t>
  </si>
  <si>
    <t>Налоги на совокупный доход</t>
  </si>
  <si>
    <t>000 1 05 02000 02 0000 110</t>
  </si>
  <si>
    <t>Единый налог на вмененный доход для определенных видов деятельности</t>
  </si>
  <si>
    <t>000 1 05 02010 02 0000 110</t>
  </si>
  <si>
    <t>000 1 05 03000 01 0000 110</t>
  </si>
  <si>
    <t>Единый сельскохозяйственный налог</t>
  </si>
  <si>
    <t>000 1 05 03010 01 0000 110</t>
  </si>
  <si>
    <t>000 1 05 04000 02 0000 110</t>
  </si>
  <si>
    <t>Налог, взимаемый в связи с применением патентной системы налогообложения</t>
  </si>
  <si>
    <t>000 1 05 04020 02 0000 110</t>
  </si>
  <si>
    <t>Налог, взимаемый  в связи с применением патентной системы налогообложения, зачисляемые в бюджеты муниципальных районов</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</si>
  <si>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</si>
  <si>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</si>
  <si>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</si>
  <si>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</si>
  <si>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</si>
  <si>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</si>
  <si>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</si>
  <si>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</si>
  <si>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</si>
  <si>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полученные в виде арендной либо иной платы за передачу в безвозмездное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</si>
  <si>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</si>
  <si>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</si>
  <si>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</si>
  <si>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</si>
  <si>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000 1 11 05070 05 0000 120</t>
  </si>
  <si>
    <t>Доходы от сдачи в аренду имущества, составляющего государственную (муниципальную) казну (за исключением земельных участков)</t>
  </si>
  <si>
    <t>000 1 11 05075 05 0000 120</t>
  </si>
  <si>
    <t>Доходы от сдачи в аренду имущества, составляющих казну муниципальных районов (за исключением земельных участков)</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</si>
  <si>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</si>
  <si>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</si>
  <si>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</si>
  <si>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</si>
  <si>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</si>
  <si>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</si>
  <si>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</si>
  <si>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</si>
  <si>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</si>
  <si>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</si>
  <si>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</si>
  <si>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Платы за выбросы загрязняющих веществ в атмосферный воздух стационарными объектами</t>
  </si>
  <si>
    <t>000 1 12 01030 01 0000 120</t>
  </si>
  <si>
    <t>Плата за выброс загрязняющих веществ в водные объекты</t>
  </si>
  <si>
    <t>0001 12 01040 01 0000 120</t>
  </si>
  <si>
    <t>Плата за размещение отходов  производства и потребления</t>
  </si>
  <si>
    <t>000 1 14 00000 00 0000 000</t>
  </si>
  <si>
    <t xml:space="preserve">Доходы от продажи материальных и нематериальных активов </t>
  </si>
  <si>
    <t>000 1 14 02050 05 0000 410</t>
  </si>
  <si>
    <t>Доходы от реализации имущества, находящихся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</si>
  <si>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000 1 14 06010 00 0000 430</t>
  </si>
  <si>
    <t>Доходы от продажи земельных участков, государственная собственность на которые не разграничена</t>
  </si>
  <si>
    <t>000 1 16 00000 00 0000 000</t>
  </si>
  <si>
    <t>Штрафы, санкции, возмещение ущерба</t>
  </si>
  <si>
    <t>000 2 00 00000 00 0000 000</t>
  </si>
  <si>
    <t>000 2 02 00000 00 0000 000</t>
  </si>
  <si>
    <t xml:space="preserve">Иные межбюджетные трансферты </t>
  </si>
  <si>
    <t>Межбюджетные трансферты, передаваемые бюджетами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</si>
  <si>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</si>
  <si>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бюджетных и автономных учреждений</t>
  </si>
  <si>
    <t>Субвенции бюджетам на государственную регистрацию актов гражданского состояния</t>
  </si>
  <si>
    <t xml:space="preserve">Сумма, тыс. руб. </t>
  </si>
  <si>
    <t>Старицкого района Тверской области</t>
  </si>
  <si>
    <t>000 1 11 05025 05 0000 120</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</si>
  <si>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</si>
  <si>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</si>
  <si>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</si>
  <si>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</si>
  <si>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000 1 14 06020 00 0000 430</t>
  </si>
  <si>
    <t>000 1 14 06025 05 0000 430</t>
  </si>
  <si>
    <t>Доходы от продажи земельных участков, государственная собственность на которые разграничена ( за исключением земельных участков муниципальных бюджетных и автономных учреждений)</t>
  </si>
  <si>
    <t>Безвозмездные поступления</t>
  </si>
  <si>
    <t>Безвозмездные поступления от других бюджетов бюджетной системы Российской Федерации</t>
  </si>
  <si>
    <t>Субвенции бюджетам бюджетной системы Российской Федерации</t>
  </si>
  <si>
    <t>Субвенции бюджетам муниципальных районов  на государственную  регистрацию актов гражданского состояния</t>
  </si>
  <si>
    <t>000 2 02 35082 05 0000 151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</si>
  <si>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</si>
  <si>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Прочие субвенции бюджетам муниципальных районов</t>
  </si>
  <si>
    <t xml:space="preserve">Прочие субвенции бюджетам муниципальных районов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</si>
  <si>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Прочие субвенции бюджетам муниципальных районов (субвенции бюджетам на 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</si>
  <si>
    <t>Прочие субвенции</t>
  </si>
  <si>
    <t>Субвенции бюджетам на компенсацию части платы, взимаемой с родителей (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</si>
  <si>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</si>
  <si>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Прочие субвенции бюджетам муниципальных районов ( субвенции бюджетам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t>
  </si>
  <si>
    <t>000 2 02 35080 00 0000 151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</si>
  <si>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</si>
  <si>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000 1 11 05013 05 0000 120</t>
  </si>
  <si>
    <t>000 1 14 06013 05 0000 430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</si>
  <si>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</si>
  <si>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</si>
  <si>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0001 12 01041 01 0000 120</t>
  </si>
  <si>
    <t>0001 12 01042 01 0000 120</t>
  </si>
  <si>
    <t>000 1 09 00000 00 0000 000</t>
  </si>
  <si>
    <t>000 1 09 07000 00 0000 110</t>
  </si>
  <si>
    <t>Прочие налоги и сборы ( по отмененным налогам  и сборам)</t>
  </si>
  <si>
    <t>000 1 09 07050 00 0000 110</t>
  </si>
  <si>
    <t>Прочие местные налоги и сборы</t>
  </si>
  <si>
    <t>000 1 09 07053 05 0000 110</t>
  </si>
  <si>
    <t>Прочие местные налоги  и сборы, мобилизуемые на территории муниципальных районов</t>
  </si>
  <si>
    <t>Задолженность и перерасчеты по отмененным налогам, сборам и иным обязательным платежам</t>
  </si>
  <si>
    <t>Прочие субвенции бюджетам муниципальных районов ( субвенции бюджетам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</si>
  <si>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Прочие субвенции бюджетам муниципальных районов ( субвенции бюджетам на осуществление государственных полномочий по обеспечению благоустроенными жилыми помещениями  специализированного  жилого фонда детей 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</si>
  <si>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Плата за размещение твердых коммунальных отходов</t>
  </si>
  <si>
    <t>Доходы от продажи земельных участков, находящихся в собственности  муниципальных районов ( за исключением земельных участков муниципальных бюджетных и автономных учреждений)</t>
  </si>
  <si>
    <t>Прочие субвенции бюджетам муниципальных районов (субвенции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</si>
  <si>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на осуществление полномочий по составлению ( изменению) списков кандидатов в присяжные заседатели федеральных судов общей юрисдикции Российской Федерации</t>
  </si>
  <si>
    <t>Субвенции бюджетам муниципальных районо на осуществление полномочий по составлению ( изменению) списков кандидатов в присяжные заседатели федеральных судов общей юрисдикции Российской Федерации</t>
  </si>
  <si>
    <t>Прочие субвенции бюджетам муниципальных районов ( субвенции на осуществление отдельных государственных полномочий Тверской области по предоставлению компенсации  расходов на оплату жилых помещений , отопления и освещения отдельным категориям педагогических работников, проживающим и работающим в сельских населенных  пунктах, рабочих поселках ( поселках городского типа)</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</si>
  <si>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</si>
  <si>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000 2 02 30000 00 0000 150</t>
  </si>
  <si>
    <t>000 2 02 30029 00 0000 150</t>
  </si>
  <si>
    <t>000 2 02 30029 05 0000 150</t>
  </si>
  <si>
    <t>000 2 02 35120 00 0000 150</t>
  </si>
  <si>
    <t>000 2 02 35120 05 0000 150</t>
  </si>
  <si>
    <t>000 2 02 35930 05 0000 150</t>
  </si>
  <si>
    <t>000 2 02 39999 00 0000 150</t>
  </si>
  <si>
    <t>000 2 02 39999 05 0000 150</t>
  </si>
  <si>
    <t>000 2 02 39999 05 2015 150</t>
  </si>
  <si>
    <t>000 2 02 39999 05 2114 150</t>
  </si>
  <si>
    <t>000 2 02 39999 05 2174 150</t>
  </si>
  <si>
    <t>000 2 02 39999 05 2151 150</t>
  </si>
  <si>
    <t>000 2 02 39999 05 2153 150</t>
  </si>
  <si>
    <t>000 2 02 39999 05 2217 150</t>
  </si>
  <si>
    <t>000 2 02 40000 00 0000 150</t>
  </si>
  <si>
    <t>000 2 02 40014 00 0000 150</t>
  </si>
  <si>
    <t>000 2 02 40014 05 0000 150</t>
  </si>
  <si>
    <t>000 2 02 39999 05 2016 150</t>
  </si>
  <si>
    <t>Субсидии бюджетам бюджетной системы Российской Федерации</t>
  </si>
  <si>
    <t>000 2 02 20000 00 0000 150</t>
  </si>
  <si>
    <t>000 1 03 02231 01 0000 110</t>
  </si>
  <si>
    <t>000 1 03 02241 01 0000 110</t>
  </si>
  <si>
    <t>000 1 03 02251 01 0000 110</t>
  </si>
  <si>
    <t>000 1 03 02261 01 0000 110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</si>
  <si>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</si>
  <si>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</si>
  <si>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</si>
  <si>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</si>
  <si>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000 2 04 05099 05 0000 150</t>
  </si>
  <si>
    <t>000 2 04 05000 05 0000 150</t>
  </si>
  <si>
    <t>000 2 04 00000 00 0000 150</t>
  </si>
  <si>
    <t>000 2 04 05099 05 2139 150</t>
  </si>
  <si>
    <t>000 2 04 05010 05 0000 150</t>
  </si>
  <si>
    <t>000 1 14 13000 00 0000 000</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</si>
  <si>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</si>
  <si>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</si>
  <si>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000 2 02 29999 00 0000 150</t>
  </si>
  <si>
    <t>000 2 02 29999 05 0000 150</t>
  </si>
  <si>
    <t>Прочие субсидии</t>
  </si>
  <si>
    <t>Прочие субсидии бюджетам муниципальных районов</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</si>
  <si>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</si>
  <si>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</si>
  <si>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приватизации имущества, находящегося  в государственной и муниципальной собственности</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</si>
  <si>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</si>
  <si>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муниципальных районов</t>
  </si>
  <si>
    <t>Предоставление негосударственными организациями грантов для получения  средств бюджетов муниципальных районов</t>
  </si>
  <si>
    <t xml:space="preserve"> Прочие безвозмездные поступления от негосударственных организаций в бюджеты муниципальных районов</t>
  </si>
  <si>
    <t xml:space="preserve"> Прочие безвозмездные поступления от негосударственных организаций в бюджеты муниципальных районов ( прочие безвозмездные поступления от юридических лиц)</t>
  </si>
  <si>
    <t>000 2 02 35930 00 0000 150</t>
  </si>
  <si>
    <t>000 2 02 29999 05 2071 150</t>
  </si>
  <si>
    <t>000 2 02 29999 05 2203 150</t>
  </si>
  <si>
    <t>000 2 02 29999 05 2049 150</t>
  </si>
  <si>
    <t>000 2 02 29999 05 2064 150</t>
  </si>
  <si>
    <t>000 2 02 29999 05 2093 150</t>
  </si>
  <si>
    <t>000 2 02 29999 05 2190 150</t>
  </si>
  <si>
    <t>000 2 02 9999 05 2207 150</t>
  </si>
  <si>
    <t>000 2 02 29999 05 2208 150</t>
  </si>
  <si>
    <t>Прочие субсидии бюджетам муниципальных районов ( субсидии бюджетам на поддержку редакций районных и городских газет)</t>
  </si>
  <si>
    <t>Прочие субсидии бюджетам муниципальных районов  ( субсидии бюджетам на организацию транспортного обслуживания населения на муниципальных маршрутах регулярных перевозок по регулярным тарифам)</t>
  </si>
  <si>
    <t>Прочие субсидии бюджетам муниципальных районов ( субсидии бюджетам на условий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t>
  </si>
  <si>
    <t>Прочие субсидии бюджетам муниципальных районов ( субсидии бюджетам на укрепление материально-технической базы муниципальных образовательных организаций)</t>
  </si>
  <si>
    <t>Прочие субсидии бюджетам муниципальных районов ( субсидии на повышение заработной платы педагогическим работникам муниципальных организаций дополнительного образования)</t>
  </si>
  <si>
    <t>Прочие субсидии бюджетам муниципальных районов ( субсидии бюджетам на повышение заработной платы работникам муниципальных учреждений культуры Тверской области)</t>
  </si>
  <si>
    <t>000 2 02 20216 00 0000 150</t>
  </si>
  <si>
    <t>000 2 02 20216 05 0000 150</t>
  </si>
  <si>
    <t>000 2 02 20216 05 2224 150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</si>
  <si>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</si>
  <si>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</si>
  <si>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000 2 02 20216 05 2227 150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</si>
  <si>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</si>
  <si>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Прочие субсидии бюджетам муниципальных районов   (Субсидии на организацию участия детей и подростков в социально значимых региональных проектах)</t>
  </si>
  <si>
    <t>000 2 02 29999 05 2075 150</t>
  </si>
  <si>
    <t>000 2 02 29999 05 2206 150</t>
  </si>
  <si>
    <t>000 2 02 25519 00 0000 150</t>
  </si>
  <si>
    <t>000 2 02 25519 05 0000 150</t>
  </si>
  <si>
    <t>Субсидии бюджетам на поддержку отрасли культуры</t>
  </si>
  <si>
    <t>000 1 11 09000 00 0000 120</t>
  </si>
  <si>
    <t>000 1 11 09040 00 0000 120</t>
  </si>
  <si>
    <t>000 1 11 09045 05 0000 120</t>
  </si>
  <si>
    <t>2022 год</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</si>
  <si>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</si>
  <si>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</si>
  <si>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</si>
  <si>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</si>
  <si>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</si>
  <si>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</si>
  <si>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</si>
  <si>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</si>
  <si>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</si>
  <si>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</si>
  <si>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</si>
  <si>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</si>
  <si>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</si>
  <si>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</si>
  <si>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000 1 16 01 000 01 0000 140</t>
  </si>
  <si>
    <t>000 1 16 01050 01 0000 140</t>
  </si>
  <si>
    <t>000 1 16 01053 01 0000 140</t>
  </si>
  <si>
    <t>000 1 16 01060 01 0000 140</t>
  </si>
  <si>
    <t>000 1 16 01063 01 0000 140</t>
  </si>
  <si>
    <t>000 1 16 01070 01 0000 140</t>
  </si>
  <si>
    <t>000 1 16 01073 01 0000 140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</si>
  <si>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</si>
  <si>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</si>
  <si>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000 1 16 01140 01 0000 140</t>
  </si>
  <si>
    <t>000 1 16 01143 01 0000 140</t>
  </si>
  <si>
    <t>000 1 16 01150 01 0000 140</t>
  </si>
  <si>
    <t>000 1 16 01153 01 0000 140</t>
  </si>
  <si>
    <t>000 1 16 01190 01 0000 140</t>
  </si>
  <si>
    <t>000 1 16 01193 01 0000 140</t>
  </si>
  <si>
    <t>000 1 16 01200 01 0000 140</t>
  </si>
  <si>
    <t>000 1 16 01203 01 0000 140</t>
  </si>
  <si>
    <t>Субсидии бюджетам муниципальных районов на поддержку отрасли культуры</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</si>
  <si>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</si>
  <si>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</si>
  <si>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 за исключением имущества муниципальных бюджетных и автономных учреждений , а также имущества муниципальных унитарных предприятий, в том числе казенных)</t>
  </si>
  <si>
    <t>Прочие субсидии бюджетам муниципальных районов ( субсидии бюджетам на приобретение и установку  плоскостных спортивных сооружений и оборудования на плоскостные и спортивные сооружения на  территории Тверской области)</t>
  </si>
  <si>
    <t>Прочие субсидии бюджетам муниципальных районов ( субсидии бюджетам на проведение капитального ремонта объектов теплоэнергетических комплексов муниципальных образований Тверской области)</t>
  </si>
  <si>
    <t>000 2 02 10000 00 0000 150</t>
  </si>
  <si>
    <t>Дотации бюджетам бюджетной системы Российской Федерации</t>
  </si>
  <si>
    <t>000 2 02 15001 00 0000 150</t>
  </si>
  <si>
    <t>000 2 02 15001 05 2111 150</t>
  </si>
  <si>
    <t>Дотации на выравнивание бюджетной обеспеченности</t>
  </si>
  <si>
    <t>Дотации бюджетам муниципальных районов на выравнивание бюджетной обеспеченности</t>
  </si>
  <si>
    <t>000 2 02 20216 05 2125 150</t>
  </si>
  <si>
    <t>000 2 02 35469 00 0000 150</t>
  </si>
  <si>
    <t>000 2 02 35469 05 0000 150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</si>
  <si>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капитальный ремонт и ремонт улично-дорожной сети муниципальных образований Тверской области)</t>
  </si>
  <si>
    <t>Субвенции бюджетам на проведение Всероссийской переписи населения  2020 года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</si>
  <si>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</si>
  <si>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000 1 16 10129 01 0000 140</t>
  </si>
  <si>
    <t>000 1 16 10120 01 0000 140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</si>
  <si>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</si>
  <si>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</si>
  <si>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</si>
  <si>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000 1 16 11000 01 0000 140</t>
  </si>
  <si>
    <t>000 1 16 11050 01 0000 140</t>
  </si>
  <si>
    <t>Платежи, уплачиваемые в целях возмещения вреда</t>
  </si>
  <si>
    <t>000 1 16 01084 01 0000 140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</si>
  <si>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</si>
  <si>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</si>
  <si>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</si>
  <si>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000 1 16 07010 05 0000 140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</si>
  <si>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</si>
  <si>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2021год</t>
  </si>
  <si>
    <t>2023 год</t>
  </si>
  <si>
    <t>000 2 02 25304 00 0000 150</t>
  </si>
  <si>
    <t>000 2 02 25304 05 0000 150</t>
  </si>
  <si>
    <t>Прочие субсидии бюджетам муниципальных районов ( Субсидии бюджетам на организацию отдыха детей в каникулярное время)</t>
  </si>
  <si>
    <t>000 2 02 35303 00 0000 150</t>
  </si>
  <si>
    <t>000 2 02 35303 05 0000 150</t>
  </si>
  <si>
    <t>Субвенции бюджетам на выплату ежемесячного денежного вознаграждения за классное руководство педагогическим работникам муниципальных образовательных организаций</t>
  </si>
  <si>
    <t>Субвенции бюджетам муниципальных районов на выплату ежемесячного денежного вознаграждения за классное руководство педагогическим работникам муниципальных образовательных организаций</t>
  </si>
  <si>
    <t>000 1 05 01000 00 0000 110</t>
  </si>
  <si>
    <t>000 1 05 01010 01 0000 110</t>
  </si>
  <si>
    <t>000 1 05 01011 01 0000 110</t>
  </si>
  <si>
    <t>000 1 05 01020 01 0000 110</t>
  </si>
  <si>
    <t>000 1 05 01021 01 0000 110</t>
  </si>
  <si>
    <t>Налог, взимаемый в связи применением упрощенной системы налогообложения</t>
  </si>
  <si>
    <t>Налог, взимаемый с налогоплательщиков, выбравших в качестве налогообложения доходы</t>
  </si>
  <si>
    <t>Налог, взимаемый с налогоплательщиков, выбравших в качестве налогообложения доходы, уменьшенные на величину расходов</t>
  </si>
  <si>
    <t>Налог, взимаемый с налогоплательщиков, выбравших в качестве налогообложения доходы, уменьшенные на величину расходов( в том числе минимальный налог , зачисляемый в бюджеты субъектов Российской Федерации)</t>
  </si>
  <si>
    <t>Субвенции бюджетам муниципальных районов на проведение Всероссийской переписи населения 2020 года</t>
  </si>
  <si>
    <t>Приложение 8</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</si>
  <si>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ремонт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</si>
  <si>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</si>
  <si>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</si>
  <si>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Приложение  2</t>
  </si>
  <si>
    <t>000 2 02 29999 05 2189 150</t>
  </si>
  <si>
    <t>Прочие субсидии бюджетам муниципальных районов (субсидии на  укрепление материально-технической базы муниципальных спортивных школ)</t>
  </si>
  <si>
    <t>000 2 02 25467 00 0000 150</t>
  </si>
  <si>
    <t>000 2 02 25467 05 0000 150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</si>
  <si>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</si>
  <si>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</si>
  <si>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000 2 02 25497 00 0000 150</t>
  </si>
  <si>
    <t>000 2 02 25497 05 0000 150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</si>
  <si>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</si>
  <si>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</si>
  <si>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 xml:space="preserve">к решению Собрания депутатов  </t>
  </si>
  <si>
    <t>" О внесении изменений в решение Собрания</t>
  </si>
  <si>
    <t>депутатов Старицкого района Тверской области</t>
  </si>
  <si>
    <t xml:space="preserve"> "О районном бюджете МО "Старицкий район"</t>
  </si>
  <si>
    <t xml:space="preserve"> Тверской области на 2021 год и на плановый </t>
  </si>
  <si>
    <t>период 2022 и 2023 годов"</t>
  </si>
  <si>
    <t>" О районном бюджете МО "Старицкий район"</t>
  </si>
  <si>
    <t xml:space="preserve">Тверской области на 2021 год и плановый </t>
  </si>
  <si>
    <t xml:space="preserve">Прогнозируемые доходы районного бюджета по группам, подгруппам, статьям, подстатьям и элементам доходов классификации доходов  бюджетов Российской Федерации на 2021 год и на плановый период 2022 и 2023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</si>
</sst>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9"/>
      <color theme="1"/>
      <name val="Times New Roman"/>
      <family val="1"/>
      <charset val="204"/>
    </font>
    <font>
      <i/>
      <sz val="12"/>
      <color theme="1"/>
      <name val="Times New Roman"/>
      <family val="1"/>
      <charset val="204"/>
    </font>
    <font>
      <i/>
      <sz val="11"/>
      <color theme="1"/>
      <name val="Times New Roman"/>
      <family val="1"/>
      <charset val="204"/>
    </font>
    <font>
      <b/>
      <sz val="13"/>
      <color theme="1"/>
      <name val="Times New Roman"/>
      <family val="1"/>
      <charset val="204"/>
    </font>
    <font>
      <b/>
      <sz val="11"/>
      <color theme="1"/>
      <name val="Times New Roman"/>
      <family val="1"/>
      <charset val="204"/>
    </font>
    <font>
      <sz val="12"/>
      <color rgb="FF000000"/>
      <name val="Times New Roman"/>
      <family val="1"/>
      <charset val="204"/>
    </font>
    <font>
      <sz val="10"/>
      <color theme="1"/>
      <name val="Times New Roman"/>
      <family val="1"/>
      <charset val="204"/>
    </font>
    <font>
      <sz val="10"/>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xf numFmtId="0" fontId="0" fillId="0" borderId="0" xfId="0" applyFont="1"/>
    <xf numFmtId="0" fontId="0" fillId="0" borderId="0" xfId="0" applyFont="1" applyAlignment="1">
      <alignment vertical="top"/>
    </xf>
    <xf numFmtId="0" fontId="1" fillId="0" borderId="1" xfId="0" applyFont="1" applyBorder="1" applyAlignment="1">
      <alignment horizontal="justify" vertical="top" wrapText="1"/>
    </xf>
    <xf numFmtId="0" fontId="3" fillId="0" borderId="1" xfId="0" applyFont="1" applyBorder="1" applyAlignment="1">
      <alignment horizontal="center" vertical="top" wrapText="1"/>
    </xf>
    <xf numFmtId="0" fontId="4" fillId="0" borderId="1" xfId="0" applyFont="1" applyBorder="1" applyAlignment="1">
      <alignment horizontal="justify" vertical="top" wrapText="1"/>
    </xf>
    <xf numFmtId="0" fontId="5" fillId="0" borderId="1" xfId="0" applyFont="1" applyBorder="1" applyAlignment="1">
      <alignment horizontal="justify" vertical="top" wrapText="1"/>
    </xf>
    <xf numFmtId="0" fontId="2" fillId="0" borderId="1" xfId="0" applyFont="1" applyBorder="1" applyAlignment="1">
      <alignment horizontal="justify" vertical="top" wrapText="1"/>
    </xf>
    <xf numFmtId="164" fontId="1" fillId="0" borderId="1"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4" fontId="2" fillId="0" borderId="1" xfId="0" applyNumberFormat="1" applyFont="1" applyBorder="1" applyAlignment="1">
      <alignment horizontal="right" vertical="top" wrapText="1"/>
    </xf>
    <xf numFmtId="164" fontId="1" fillId="0" borderId="1" xfId="0" applyNumberFormat="1" applyFont="1" applyBorder="1" applyAlignment="1">
      <alignment horizontal="right" vertical="top"/>
    </xf>
    <xf numFmtId="0" fontId="0" fillId="0" borderId="0" xfId="0" applyFont="1" applyAlignment="1">
      <alignment horizontal="right"/>
    </xf>
    <xf numFmtId="0" fontId="6" fillId="0" borderId="1" xfId="0" applyFont="1" applyBorder="1" applyAlignment="1">
      <alignment horizontal="justify" vertical="top" wrapText="1"/>
    </xf>
    <xf numFmtId="164" fontId="6" fillId="0" borderId="1" xfId="0" applyNumberFormat="1" applyFont="1" applyBorder="1" applyAlignment="1">
      <alignment horizontal="right" vertical="top" wrapText="1"/>
    </xf>
    <xf numFmtId="0" fontId="2" fillId="0" borderId="0" xfId="0" applyFont="1" applyAlignment="1">
      <alignment horizontal="right"/>
    </xf>
    <xf numFmtId="0" fontId="1" fillId="0" borderId="1" xfId="0" applyFont="1" applyBorder="1" applyAlignment="1">
      <alignment horizontal="center" vertical="top" wrapText="1"/>
    </xf>
    <xf numFmtId="0" fontId="1" fillId="0" borderId="1" xfId="0" applyFont="1" applyBorder="1" applyAlignment="1">
      <alignment horizontal="center" vertical="top" wrapText="1"/>
    </xf>
    <xf numFmtId="164" fontId="1" fillId="0" borderId="1" xfId="0" applyNumberFormat="1" applyFont="1" applyFill="1" applyBorder="1" applyAlignment="1">
      <alignment horizontal="right" vertical="top" wrapText="1"/>
    </xf>
    <xf numFmtId="0" fontId="1" fillId="0" borderId="0" xfId="0" applyFont="1" applyAlignment="1">
      <alignment horizontal="right" vertical="top" wrapText="1"/>
    </xf>
    <xf numFmtId="0" fontId="1" fillId="0" borderId="1" xfId="0" applyFont="1" applyBorder="1" applyAlignment="1">
      <alignment horizontal="center" vertical="top" wrapText="1"/>
    </xf>
    <xf numFmtId="0" fontId="7" fillId="0" borderId="1" xfId="0" applyFont="1" applyBorder="1" applyAlignment="1">
      <alignment horizontal="justify" vertical="top" wrapText="1"/>
    </xf>
    <xf numFmtId="164" fontId="7" fillId="0" borderId="1" xfId="0" applyNumberFormat="1" applyFont="1" applyBorder="1" applyAlignment="1">
      <alignment horizontal="right" vertical="top" wrapText="1"/>
    </xf>
    <xf numFmtId="0" fontId="8" fillId="0" borderId="1" xfId="0" applyFont="1" applyBorder="1" applyAlignment="1">
      <alignment wrapText="1"/>
    </xf>
    <xf numFmtId="0" fontId="8" fillId="0" borderId="0" xfId="0" applyFont="1" applyAlignment="1">
      <alignment wrapText="1"/>
    </xf>
    <xf numFmtId="0" fontId="1" fillId="0" borderId="0" xfId="0" applyFont="1" applyAlignment="1">
      <alignment horizontal="right" vertical="top"/>
    </xf>
    <xf numFmtId="0" fontId="9" fillId="0" borderId="0" xfId="0" applyFont="1" applyAlignment="1">
      <alignment horizontal="right" vertical="top" wrapText="1"/>
    </xf>
    <xf numFmtId="0" fontId="10" fillId="0" borderId="0" xfId="0" applyFont="1" applyAlignment="1">
      <alignment horizontal="right" vertical="top" wrapText="1"/>
    </xf>
    <xf numFmtId="0" fontId="9" fillId="0" borderId="0" xfId="0" applyFont="1" applyAlignment="1">
      <alignment horizontal="right" vertical="top" wrapText="1"/>
    </xf>
    <xf numFmtId="0" fontId="10" fillId="0" borderId="0" xfId="0" applyFont="1" applyAlignment="1">
      <alignment horizontal="right" vertical="top" wrapText="1"/>
    </xf>
    <xf numFmtId="0" fontId="2" fillId="0" borderId="0" xfId="0" applyFont="1" applyAlignment="1">
      <alignment horizontal="left"/>
    </xf>
    <xf numFmtId="0" fontId="1" fillId="0" borderId="0" xfId="0" applyFont="1" applyAlignment="1">
      <alignment horizontal="right" vertical="top" wrapText="1"/>
    </xf>
    <xf numFmtId="0" fontId="1" fillId="0" borderId="0" xfId="0" applyFont="1" applyAlignment="1">
      <alignment horizontal="right" vertical="top"/>
    </xf>
    <xf numFmtId="0" fontId="2" fillId="0" borderId="0" xfId="0" applyFont="1" applyAlignment="1">
      <alignment horizontal="center" vertical="top" wrapText="1"/>
    </xf>
    <xf numFmtId="0" fontId="1" fillId="0" borderId="1" xfId="0" applyFont="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right" vertical="top"/>
    </xf>
    <xf numFmtId="0" fontId="1" fillId="0" borderId="0" xfId="0"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1"/>
  <sheetViews>
    <sheetView tabSelected="1" topLeftCell="A169" zoomScale="80" zoomScaleNormal="80" workbookViewId="0">
      <selection activeCell="I169" sqref="I169"/>
    </sheetView>
  </sheetViews>
  <sheetFormatPr defaultRowHeight="15" x14ac:dyDescent="0.25"/>
  <cols>
    <col min="1" max="1" width="30.7109375" style="2" customWidth="1"/>
    <col min="2" max="2" width="37.5703125" style="3" customWidth="1"/>
    <col min="3" max="3" width="13.42578125" style="13" bestFit="1" customWidth="1"/>
    <col min="4" max="4" width="12.5703125" style="13" customWidth="1"/>
    <col min="5" max="5" width="15.28515625" style="13" customWidth="1"/>
    <col min="6" max="6" width="9.140625" style="2"/>
    <col min="7" max="7" width="9" style="2" customWidth="1"/>
    <col min="8" max="8" width="9.140625" style="2"/>
    <col min="9" max="9" width="12.85546875" style="2" customWidth="1"/>
    <col min="10" max="10" width="0.85546875" style="2" customWidth="1"/>
    <col min="11" max="30" width="9.140625" style="2" hidden="1" customWidth="1"/>
    <col min="31" max="16384" width="9.140625" style="2"/>
  </cols>
  <sheetData>
    <row r="1" spans="1:6" ht="15.75" x14ac:dyDescent="0.25">
      <c r="A1" s="1"/>
      <c r="B1" s="31"/>
      <c r="C1" s="31"/>
      <c r="D1" s="31"/>
      <c r="E1" s="31"/>
      <c r="F1" s="16"/>
    </row>
    <row r="2" spans="1:6" ht="17.25" customHeight="1" x14ac:dyDescent="0.25">
      <c r="A2" s="1"/>
      <c r="B2" s="32"/>
      <c r="C2" s="32"/>
      <c r="D2" s="32"/>
      <c r="E2" s="32"/>
    </row>
    <row r="3" spans="1:6" ht="1.5" customHeight="1" x14ac:dyDescent="0.25">
      <c r="A3" s="1"/>
      <c r="B3" s="32"/>
      <c r="C3" s="32"/>
      <c r="D3" s="32"/>
      <c r="E3" s="32"/>
    </row>
    <row r="4" spans="1:6" ht="1.5" hidden="1" customHeight="1" x14ac:dyDescent="0.25">
      <c r="A4" s="1"/>
      <c r="B4" s="33"/>
      <c r="C4" s="33"/>
      <c r="D4" s="33"/>
      <c r="E4" s="33"/>
    </row>
    <row r="5" spans="1:6" ht="16.5" hidden="1" customHeight="1" x14ac:dyDescent="0.25">
      <c r="A5" s="1"/>
      <c r="B5" s="32"/>
      <c r="C5" s="32"/>
      <c r="D5" s="32"/>
      <c r="E5" s="32"/>
    </row>
    <row r="6" spans="1:6" ht="19.5" hidden="1" customHeight="1" x14ac:dyDescent="0.25">
      <c r="A6" s="1"/>
      <c r="B6" s="32"/>
      <c r="C6" s="32"/>
      <c r="D6" s="32"/>
      <c r="E6" s="32"/>
    </row>
    <row r="7" spans="1:6" ht="19.5" hidden="1" customHeight="1" x14ac:dyDescent="0.25">
      <c r="A7" s="1"/>
      <c r="B7" s="20"/>
      <c r="C7" s="20"/>
      <c r="D7" s="20"/>
      <c r="E7" s="20"/>
    </row>
    <row r="8" spans="1:6" ht="23.25" customHeight="1" x14ac:dyDescent="0.25">
      <c r="A8" s="1"/>
      <c r="B8" s="36" t="s">
        <v>301</v>
      </c>
      <c r="C8" s="36"/>
      <c r="D8" s="36"/>
      <c r="E8" s="36"/>
      <c r="F8" s="16"/>
    </row>
    <row r="9" spans="1:6" ht="15.75" customHeight="1" x14ac:dyDescent="0.25">
      <c r="A9" s="1"/>
      <c r="B9" s="29" t="s">
        <v>312</v>
      </c>
      <c r="C9" s="29"/>
      <c r="D9" s="29"/>
      <c r="E9" s="29"/>
    </row>
    <row r="10" spans="1:6" ht="17.25" customHeight="1" x14ac:dyDescent="0.25">
      <c r="A10" s="1"/>
      <c r="B10" s="29" t="s">
        <v>88</v>
      </c>
      <c r="C10" s="29"/>
      <c r="D10" s="29"/>
      <c r="E10" s="29"/>
    </row>
    <row r="11" spans="1:6" ht="16.5" customHeight="1" x14ac:dyDescent="0.25">
      <c r="A11" s="1"/>
      <c r="B11" s="29" t="s">
        <v>313</v>
      </c>
      <c r="C11" s="29"/>
      <c r="D11" s="29"/>
      <c r="E11" s="29"/>
    </row>
    <row r="12" spans="1:6" ht="16.5" customHeight="1" x14ac:dyDescent="0.25">
      <c r="A12" s="1"/>
      <c r="B12" s="29" t="s">
        <v>314</v>
      </c>
      <c r="C12" s="30"/>
      <c r="D12" s="30"/>
      <c r="E12" s="30"/>
    </row>
    <row r="13" spans="1:6" ht="15.75" x14ac:dyDescent="0.25">
      <c r="A13" s="1"/>
      <c r="B13" s="29" t="s">
        <v>315</v>
      </c>
      <c r="C13" s="29"/>
      <c r="D13" s="29"/>
      <c r="E13" s="29"/>
    </row>
    <row r="14" spans="1:6" ht="15.75" x14ac:dyDescent="0.25">
      <c r="A14" s="1"/>
      <c r="B14" s="29" t="s">
        <v>316</v>
      </c>
      <c r="C14" s="29"/>
      <c r="D14" s="29"/>
      <c r="E14" s="29"/>
    </row>
    <row r="15" spans="1:6" ht="15.75" x14ac:dyDescent="0.25">
      <c r="A15" s="1"/>
      <c r="B15" s="29" t="s">
        <v>317</v>
      </c>
      <c r="C15" s="30"/>
      <c r="D15" s="30"/>
      <c r="E15" s="30"/>
    </row>
    <row r="16" spans="1:6" ht="27" customHeight="1" x14ac:dyDescent="0.25">
      <c r="A16" s="1"/>
      <c r="B16" s="26"/>
      <c r="C16" s="38" t="s">
        <v>297</v>
      </c>
      <c r="D16" s="38"/>
      <c r="E16" s="38"/>
    </row>
    <row r="17" spans="1:11" ht="15.75" x14ac:dyDescent="0.25">
      <c r="A17" s="1"/>
      <c r="B17" s="29" t="s">
        <v>312</v>
      </c>
      <c r="C17" s="29"/>
      <c r="D17" s="29"/>
      <c r="E17" s="29"/>
    </row>
    <row r="18" spans="1:11" ht="15.75" customHeight="1" x14ac:dyDescent="0.25">
      <c r="A18" s="1"/>
      <c r="B18" s="29" t="s">
        <v>88</v>
      </c>
      <c r="C18" s="29"/>
      <c r="D18" s="29"/>
      <c r="E18" s="29"/>
    </row>
    <row r="19" spans="1:11" ht="15.75" customHeight="1" x14ac:dyDescent="0.25">
      <c r="A19" s="1"/>
      <c r="B19" s="29" t="s">
        <v>318</v>
      </c>
      <c r="C19" s="29"/>
      <c r="D19" s="29"/>
      <c r="E19" s="29"/>
    </row>
    <row r="20" spans="1:11" ht="15.75" x14ac:dyDescent="0.25">
      <c r="A20" s="1"/>
      <c r="B20" s="37" t="s">
        <v>319</v>
      </c>
      <c r="C20" s="37"/>
      <c r="D20" s="37"/>
      <c r="E20" s="37"/>
    </row>
    <row r="21" spans="1:11" ht="15.75" x14ac:dyDescent="0.25">
      <c r="A21" s="1"/>
      <c r="B21" s="29" t="s">
        <v>317</v>
      </c>
      <c r="C21" s="30"/>
      <c r="D21" s="30"/>
      <c r="E21" s="30"/>
    </row>
    <row r="22" spans="1:11" ht="15.75" x14ac:dyDescent="0.25">
      <c r="A22" s="1"/>
      <c r="B22" s="27"/>
      <c r="C22" s="28"/>
      <c r="D22" s="28"/>
      <c r="E22" s="28"/>
    </row>
    <row r="23" spans="1:11" ht="53.25" customHeight="1" x14ac:dyDescent="0.25">
      <c r="A23" s="34" t="s">
        <v>320</v>
      </c>
      <c r="B23" s="34"/>
      <c r="C23" s="34"/>
      <c r="D23" s="34"/>
      <c r="E23" s="34"/>
    </row>
    <row r="25" spans="1:11" ht="36" customHeight="1" x14ac:dyDescent="0.25">
      <c r="A25" s="35" t="s">
        <v>0</v>
      </c>
      <c r="B25" s="35" t="s">
        <v>1</v>
      </c>
      <c r="C25" s="17" t="s">
        <v>87</v>
      </c>
      <c r="D25" s="18" t="s">
        <v>87</v>
      </c>
      <c r="E25" s="18" t="s">
        <v>87</v>
      </c>
      <c r="K25"/>
    </row>
    <row r="26" spans="1:11" ht="21" customHeight="1" x14ac:dyDescent="0.25">
      <c r="A26" s="35"/>
      <c r="B26" s="35"/>
      <c r="C26" s="21" t="s">
        <v>278</v>
      </c>
      <c r="D26" s="21" t="s">
        <v>214</v>
      </c>
      <c r="E26" s="21" t="s">
        <v>279</v>
      </c>
    </row>
    <row r="27" spans="1:11" x14ac:dyDescent="0.25">
      <c r="A27" s="5">
        <v>1</v>
      </c>
      <c r="B27" s="5">
        <v>2</v>
      </c>
      <c r="C27" s="5">
        <v>3</v>
      </c>
      <c r="D27" s="5">
        <v>4</v>
      </c>
      <c r="E27" s="5">
        <v>5</v>
      </c>
    </row>
    <row r="28" spans="1:11" ht="18.75" customHeight="1" x14ac:dyDescent="0.25">
      <c r="A28" s="8" t="s">
        <v>2</v>
      </c>
      <c r="B28" s="14" t="s">
        <v>3</v>
      </c>
      <c r="C28" s="11">
        <f>C29+C35+C45+C57+C64+C79+C86+C95+C60</f>
        <v>197455.40000000002</v>
      </c>
      <c r="D28" s="11">
        <f>D29+D35+D45+D57+D64+D79+D86+D95+D60</f>
        <v>206038.00000000003</v>
      </c>
      <c r="E28" s="11">
        <f>E29+E35+E45+E57+E64+E79+E86+E95+E60</f>
        <v>210170</v>
      </c>
    </row>
    <row r="29" spans="1:11" ht="20.25" customHeight="1" x14ac:dyDescent="0.25">
      <c r="A29" s="8" t="s">
        <v>4</v>
      </c>
      <c r="B29" s="8" t="s">
        <v>5</v>
      </c>
      <c r="C29" s="11">
        <f>C30</f>
        <v>156277.69999999998</v>
      </c>
      <c r="D29" s="11">
        <f t="shared" ref="D29:E29" si="0">D30</f>
        <v>163263</v>
      </c>
      <c r="E29" s="11">
        <f t="shared" si="0"/>
        <v>168870</v>
      </c>
    </row>
    <row r="30" spans="1:11" ht="18.75" customHeight="1" x14ac:dyDescent="0.25">
      <c r="A30" s="6" t="s">
        <v>6</v>
      </c>
      <c r="B30" s="6" t="s">
        <v>7</v>
      </c>
      <c r="C30" s="10">
        <f>C31+C32+C33+C34</f>
        <v>156277.69999999998</v>
      </c>
      <c r="D30" s="10">
        <f>D31+D32+D33+D34</f>
        <v>163263</v>
      </c>
      <c r="E30" s="10">
        <f>E31+E32+E33+E34</f>
        <v>168870</v>
      </c>
    </row>
    <row r="31" spans="1:11" ht="145.5" customHeight="1" x14ac:dyDescent="0.25">
      <c r="A31" s="4" t="s">
        <v>8</v>
      </c>
      <c r="B31" s="4" t="s">
        <v>9</v>
      </c>
      <c r="C31" s="9">
        <v>152859.9</v>
      </c>
      <c r="D31" s="9">
        <v>159699</v>
      </c>
      <c r="E31" s="9">
        <v>165187.9</v>
      </c>
    </row>
    <row r="32" spans="1:11" ht="218.25" customHeight="1" x14ac:dyDescent="0.25">
      <c r="A32" s="4" t="s">
        <v>10</v>
      </c>
      <c r="B32" s="4" t="s">
        <v>11</v>
      </c>
      <c r="C32" s="9">
        <v>1094.0999999999999</v>
      </c>
      <c r="D32" s="9">
        <v>1141.4000000000001</v>
      </c>
      <c r="E32" s="9">
        <v>1178.5</v>
      </c>
    </row>
    <row r="33" spans="1:5" ht="84" customHeight="1" x14ac:dyDescent="0.25">
      <c r="A33" s="4" t="s">
        <v>12</v>
      </c>
      <c r="B33" s="4" t="s">
        <v>13</v>
      </c>
      <c r="C33" s="9">
        <v>1803.8</v>
      </c>
      <c r="D33" s="9">
        <v>1881</v>
      </c>
      <c r="E33" s="9">
        <v>1943.7</v>
      </c>
    </row>
    <row r="34" spans="1:5" ht="186" customHeight="1" x14ac:dyDescent="0.25">
      <c r="A34" s="4" t="s">
        <v>14</v>
      </c>
      <c r="B34" s="4" t="s">
        <v>15</v>
      </c>
      <c r="C34" s="9">
        <v>519.9</v>
      </c>
      <c r="D34" s="9">
        <v>541.6</v>
      </c>
      <c r="E34" s="9">
        <v>559.9</v>
      </c>
    </row>
    <row r="35" spans="1:5" ht="63" x14ac:dyDescent="0.25">
      <c r="A35" s="8" t="s">
        <v>16</v>
      </c>
      <c r="B35" s="8" t="s">
        <v>17</v>
      </c>
      <c r="C35" s="11">
        <f>C36</f>
        <v>14623.2</v>
      </c>
      <c r="D35" s="11">
        <f t="shared" ref="D35:E35" si="1">D36</f>
        <v>15571.099999999999</v>
      </c>
      <c r="E35" s="11">
        <f t="shared" si="1"/>
        <v>16770.5</v>
      </c>
    </row>
    <row r="36" spans="1:5" ht="63" x14ac:dyDescent="0.25">
      <c r="A36" s="6" t="s">
        <v>18</v>
      </c>
      <c r="B36" s="6" t="s">
        <v>19</v>
      </c>
      <c r="C36" s="10">
        <f>C37+C39+C41+C43</f>
        <v>14623.2</v>
      </c>
      <c r="D36" s="10">
        <f t="shared" ref="D36:E36" si="2">D37+D39+D41+D43</f>
        <v>15571.099999999999</v>
      </c>
      <c r="E36" s="10">
        <f t="shared" si="2"/>
        <v>16770.5</v>
      </c>
    </row>
    <row r="37" spans="1:5" ht="134.25" customHeight="1" x14ac:dyDescent="0.25">
      <c r="A37" s="4" t="s">
        <v>20</v>
      </c>
      <c r="B37" s="4" t="s">
        <v>21</v>
      </c>
      <c r="C37" s="9">
        <f>C38</f>
        <v>6714.4</v>
      </c>
      <c r="D37" s="9">
        <f>D38</f>
        <v>7158.3</v>
      </c>
      <c r="E37" s="9">
        <f>E38</f>
        <v>7764.5</v>
      </c>
    </row>
    <row r="38" spans="1:5" ht="215.25" customHeight="1" x14ac:dyDescent="0.25">
      <c r="A38" s="4" t="s">
        <v>155</v>
      </c>
      <c r="B38" s="4" t="s">
        <v>159</v>
      </c>
      <c r="C38" s="9">
        <v>6714.4</v>
      </c>
      <c r="D38" s="9">
        <v>7158.3</v>
      </c>
      <c r="E38" s="9">
        <v>7764.5</v>
      </c>
    </row>
    <row r="39" spans="1:5" ht="169.5" customHeight="1" x14ac:dyDescent="0.25">
      <c r="A39" s="4" t="s">
        <v>22</v>
      </c>
      <c r="B39" s="4" t="s">
        <v>161</v>
      </c>
      <c r="C39" s="9">
        <f>C40</f>
        <v>38.299999999999997</v>
      </c>
      <c r="D39" s="9">
        <f>D40</f>
        <v>40.4</v>
      </c>
      <c r="E39" s="9">
        <f>E40</f>
        <v>43.4</v>
      </c>
    </row>
    <row r="40" spans="1:5" ht="253.5" customHeight="1" x14ac:dyDescent="0.25">
      <c r="A40" s="4" t="s">
        <v>156</v>
      </c>
      <c r="B40" s="4" t="s">
        <v>160</v>
      </c>
      <c r="C40" s="9">
        <v>38.299999999999997</v>
      </c>
      <c r="D40" s="9">
        <v>40.4</v>
      </c>
      <c r="E40" s="9">
        <v>43.4</v>
      </c>
    </row>
    <row r="41" spans="1:5" ht="168.75" customHeight="1" x14ac:dyDescent="0.25">
      <c r="A41" s="4" t="s">
        <v>23</v>
      </c>
      <c r="B41" s="4" t="s">
        <v>24</v>
      </c>
      <c r="C41" s="9">
        <f>C42</f>
        <v>8832.5</v>
      </c>
      <c r="D41" s="9">
        <f>D42</f>
        <v>9392.1</v>
      </c>
      <c r="E41" s="9">
        <f>E42</f>
        <v>10154.700000000001</v>
      </c>
    </row>
    <row r="42" spans="1:5" ht="245.25" customHeight="1" x14ac:dyDescent="0.25">
      <c r="A42" s="4" t="s">
        <v>157</v>
      </c>
      <c r="B42" s="4" t="s">
        <v>175</v>
      </c>
      <c r="C42" s="9">
        <v>8832.5</v>
      </c>
      <c r="D42" s="9">
        <v>9392.1</v>
      </c>
      <c r="E42" s="9">
        <v>10154.700000000001</v>
      </c>
    </row>
    <row r="43" spans="1:5" ht="168.75" customHeight="1" x14ac:dyDescent="0.25">
      <c r="A43" s="4" t="s">
        <v>25</v>
      </c>
      <c r="B43" s="4" t="s">
        <v>162</v>
      </c>
      <c r="C43" s="9">
        <f>C44</f>
        <v>-962</v>
      </c>
      <c r="D43" s="9">
        <f>D44</f>
        <v>-1019.7</v>
      </c>
      <c r="E43" s="9">
        <f>E44</f>
        <v>-1192.0999999999999</v>
      </c>
    </row>
    <row r="44" spans="1:5" ht="251.25" customHeight="1" x14ac:dyDescent="0.25">
      <c r="A44" s="4" t="s">
        <v>158</v>
      </c>
      <c r="B44" s="4" t="s">
        <v>176</v>
      </c>
      <c r="C44" s="9">
        <v>-962</v>
      </c>
      <c r="D44" s="9">
        <v>-1019.7</v>
      </c>
      <c r="E44" s="9">
        <v>-1192.0999999999999</v>
      </c>
    </row>
    <row r="45" spans="1:5" ht="20.25" customHeight="1" x14ac:dyDescent="0.25">
      <c r="A45" s="8" t="s">
        <v>26</v>
      </c>
      <c r="B45" s="8" t="s">
        <v>27</v>
      </c>
      <c r="C45" s="9">
        <f>C51+C53+C55+C46</f>
        <v>7128.1</v>
      </c>
      <c r="D45" s="9">
        <f>D46+D53+D55</f>
        <v>7152.7</v>
      </c>
      <c r="E45" s="9">
        <f>E51+E53+E55+E46</f>
        <v>7192.4</v>
      </c>
    </row>
    <row r="46" spans="1:5" ht="53.25" customHeight="1" x14ac:dyDescent="0.25">
      <c r="A46" s="6" t="s">
        <v>287</v>
      </c>
      <c r="B46" s="6" t="s">
        <v>292</v>
      </c>
      <c r="C46" s="9">
        <f>C47+C49</f>
        <v>2143.5</v>
      </c>
      <c r="D46" s="9">
        <f>D47+D49</f>
        <v>3681.2</v>
      </c>
      <c r="E46" s="9">
        <f>E47+E49</f>
        <v>3446.5</v>
      </c>
    </row>
    <row r="47" spans="1:5" ht="53.25" customHeight="1" x14ac:dyDescent="0.25">
      <c r="A47" s="4" t="s">
        <v>288</v>
      </c>
      <c r="B47" s="4" t="s">
        <v>293</v>
      </c>
      <c r="C47" s="9">
        <f>C48</f>
        <v>1584.1</v>
      </c>
      <c r="D47" s="9">
        <f>D48</f>
        <v>2762.1</v>
      </c>
      <c r="E47" s="9">
        <f>E48</f>
        <v>2599.1999999999998</v>
      </c>
    </row>
    <row r="48" spans="1:5" ht="55.5" customHeight="1" x14ac:dyDescent="0.25">
      <c r="A48" s="4" t="s">
        <v>289</v>
      </c>
      <c r="B48" s="4" t="s">
        <v>293</v>
      </c>
      <c r="C48" s="9">
        <v>1584.1</v>
      </c>
      <c r="D48" s="9">
        <v>2762.1</v>
      </c>
      <c r="E48" s="9">
        <v>2599.1999999999998</v>
      </c>
    </row>
    <row r="49" spans="1:5" ht="75" customHeight="1" x14ac:dyDescent="0.25">
      <c r="A49" s="4" t="s">
        <v>290</v>
      </c>
      <c r="B49" s="4" t="s">
        <v>294</v>
      </c>
      <c r="C49" s="9">
        <f>C50</f>
        <v>559.4</v>
      </c>
      <c r="D49" s="9">
        <f>D50</f>
        <v>919.1</v>
      </c>
      <c r="E49" s="9">
        <f>E50</f>
        <v>847.3</v>
      </c>
    </row>
    <row r="50" spans="1:5" ht="117.75" customHeight="1" x14ac:dyDescent="0.25">
      <c r="A50" s="4" t="s">
        <v>291</v>
      </c>
      <c r="B50" s="4" t="s">
        <v>295</v>
      </c>
      <c r="C50" s="9">
        <v>559.4</v>
      </c>
      <c r="D50" s="9">
        <v>919.1</v>
      </c>
      <c r="E50" s="9">
        <v>847.3</v>
      </c>
    </row>
    <row r="51" spans="1:5" ht="47.25" x14ac:dyDescent="0.25">
      <c r="A51" s="6" t="s">
        <v>28</v>
      </c>
      <c r="B51" s="6" t="s">
        <v>29</v>
      </c>
      <c r="C51" s="10">
        <f>C52</f>
        <v>1708</v>
      </c>
      <c r="D51" s="10">
        <f t="shared" ref="D51:E51" si="3">D52</f>
        <v>0</v>
      </c>
      <c r="E51" s="10">
        <f t="shared" si="3"/>
        <v>0</v>
      </c>
    </row>
    <row r="52" spans="1:5" ht="47.25" x14ac:dyDescent="0.25">
      <c r="A52" s="4" t="s">
        <v>30</v>
      </c>
      <c r="B52" s="4" t="s">
        <v>29</v>
      </c>
      <c r="C52" s="9">
        <v>1708</v>
      </c>
      <c r="D52" s="9">
        <v>0</v>
      </c>
      <c r="E52" s="9">
        <v>0</v>
      </c>
    </row>
    <row r="53" spans="1:5" ht="36.75" customHeight="1" x14ac:dyDescent="0.25">
      <c r="A53" s="6" t="s">
        <v>31</v>
      </c>
      <c r="B53" s="6" t="s">
        <v>32</v>
      </c>
      <c r="C53" s="10">
        <f>C54</f>
        <v>440.6</v>
      </c>
      <c r="D53" s="10">
        <f t="shared" ref="D53:E53" si="4">D54</f>
        <v>465.5</v>
      </c>
      <c r="E53" s="10">
        <f t="shared" si="4"/>
        <v>502.9</v>
      </c>
    </row>
    <row r="54" spans="1:5" ht="48" customHeight="1" x14ac:dyDescent="0.25">
      <c r="A54" s="4" t="s">
        <v>33</v>
      </c>
      <c r="B54" s="4" t="s">
        <v>32</v>
      </c>
      <c r="C54" s="9">
        <v>440.6</v>
      </c>
      <c r="D54" s="9">
        <v>465.5</v>
      </c>
      <c r="E54" s="9">
        <v>502.9</v>
      </c>
    </row>
    <row r="55" spans="1:5" ht="53.25" customHeight="1" x14ac:dyDescent="0.25">
      <c r="A55" s="6" t="s">
        <v>34</v>
      </c>
      <c r="B55" s="6" t="s">
        <v>35</v>
      </c>
      <c r="C55" s="10">
        <f>C56</f>
        <v>2836</v>
      </c>
      <c r="D55" s="10">
        <f t="shared" ref="D55:E55" si="5">D56</f>
        <v>3006</v>
      </c>
      <c r="E55" s="10">
        <f t="shared" si="5"/>
        <v>3243</v>
      </c>
    </row>
    <row r="56" spans="1:5" ht="69.75" customHeight="1" x14ac:dyDescent="0.25">
      <c r="A56" s="4" t="s">
        <v>36</v>
      </c>
      <c r="B56" s="4" t="s">
        <v>37</v>
      </c>
      <c r="C56" s="9">
        <v>2836</v>
      </c>
      <c r="D56" s="9">
        <v>3006</v>
      </c>
      <c r="E56" s="9">
        <v>3243</v>
      </c>
    </row>
    <row r="57" spans="1:5" ht="15.75" x14ac:dyDescent="0.25">
      <c r="A57" s="8" t="s">
        <v>38</v>
      </c>
      <c r="B57" s="8" t="s">
        <v>39</v>
      </c>
      <c r="C57" s="11">
        <f>C58</f>
        <v>2040</v>
      </c>
      <c r="D57" s="11">
        <f t="shared" ref="D57:E58" si="6">D58</f>
        <v>2040</v>
      </c>
      <c r="E57" s="11">
        <f t="shared" si="6"/>
        <v>2040</v>
      </c>
    </row>
    <row r="58" spans="1:5" ht="47.25" x14ac:dyDescent="0.25">
      <c r="A58" s="4" t="s">
        <v>40</v>
      </c>
      <c r="B58" s="4" t="s">
        <v>41</v>
      </c>
      <c r="C58" s="9">
        <f>C59</f>
        <v>2040</v>
      </c>
      <c r="D58" s="9">
        <f t="shared" si="6"/>
        <v>2040</v>
      </c>
      <c r="E58" s="9">
        <f t="shared" si="6"/>
        <v>2040</v>
      </c>
    </row>
    <row r="59" spans="1:5" ht="123.75" customHeight="1" x14ac:dyDescent="0.25">
      <c r="A59" s="4" t="s">
        <v>42</v>
      </c>
      <c r="B59" s="4" t="s">
        <v>43</v>
      </c>
      <c r="C59" s="9">
        <v>2040</v>
      </c>
      <c r="D59" s="9">
        <v>2040</v>
      </c>
      <c r="E59" s="9">
        <v>2040</v>
      </c>
    </row>
    <row r="60" spans="1:5" ht="56.25" customHeight="1" x14ac:dyDescent="0.25">
      <c r="A60" s="8" t="s">
        <v>118</v>
      </c>
      <c r="B60" s="8" t="s">
        <v>125</v>
      </c>
      <c r="C60" s="11">
        <f t="shared" ref="C60:D62" si="7">C61</f>
        <v>1</v>
      </c>
      <c r="D60" s="11">
        <f t="shared" si="7"/>
        <v>1</v>
      </c>
      <c r="E60" s="11">
        <f>E61</f>
        <v>1</v>
      </c>
    </row>
    <row r="61" spans="1:5" ht="44.25" customHeight="1" x14ac:dyDescent="0.25">
      <c r="A61" s="4" t="s">
        <v>119</v>
      </c>
      <c r="B61" s="4" t="s">
        <v>120</v>
      </c>
      <c r="C61" s="9">
        <f t="shared" si="7"/>
        <v>1</v>
      </c>
      <c r="D61" s="9">
        <f t="shared" si="7"/>
        <v>1</v>
      </c>
      <c r="E61" s="9">
        <f>E62</f>
        <v>1</v>
      </c>
    </row>
    <row r="62" spans="1:5" ht="32.25" customHeight="1" x14ac:dyDescent="0.25">
      <c r="A62" s="4" t="s">
        <v>121</v>
      </c>
      <c r="B62" s="4" t="s">
        <v>122</v>
      </c>
      <c r="C62" s="9">
        <f t="shared" si="7"/>
        <v>1</v>
      </c>
      <c r="D62" s="9">
        <f t="shared" si="7"/>
        <v>1</v>
      </c>
      <c r="E62" s="9">
        <f>E63</f>
        <v>1</v>
      </c>
    </row>
    <row r="63" spans="1:5" ht="51" customHeight="1" x14ac:dyDescent="0.25">
      <c r="A63" s="4" t="s">
        <v>123</v>
      </c>
      <c r="B63" s="4" t="s">
        <v>124</v>
      </c>
      <c r="C63" s="9">
        <v>1</v>
      </c>
      <c r="D63" s="9">
        <v>1</v>
      </c>
      <c r="E63" s="9">
        <v>1</v>
      </c>
    </row>
    <row r="64" spans="1:5" ht="68.25" customHeight="1" x14ac:dyDescent="0.25">
      <c r="A64" s="8" t="s">
        <v>44</v>
      </c>
      <c r="B64" s="8" t="s">
        <v>45</v>
      </c>
      <c r="C64" s="11">
        <f>C65+C73+C76</f>
        <v>8529.6999999999989</v>
      </c>
      <c r="D64" s="11">
        <f>D65+D73+D76</f>
        <v>8529.6999999999989</v>
      </c>
      <c r="E64" s="11">
        <f>E65+E73+E76</f>
        <v>8529.6999999999989</v>
      </c>
    </row>
    <row r="65" spans="1:5" ht="186" customHeight="1" x14ac:dyDescent="0.25">
      <c r="A65" s="6" t="s">
        <v>46</v>
      </c>
      <c r="B65" s="6" t="s">
        <v>47</v>
      </c>
      <c r="C65" s="10">
        <f>C66+C69+C71</f>
        <v>8326.4</v>
      </c>
      <c r="D65" s="10">
        <f t="shared" ref="D65:E65" si="8">D66+D69+D71</f>
        <v>8326.4</v>
      </c>
      <c r="E65" s="10">
        <f t="shared" si="8"/>
        <v>8326.4</v>
      </c>
    </row>
    <row r="66" spans="1:5" ht="130.5" customHeight="1" x14ac:dyDescent="0.25">
      <c r="A66" s="4" t="s">
        <v>48</v>
      </c>
      <c r="B66" s="4" t="s">
        <v>49</v>
      </c>
      <c r="C66" s="9">
        <f>C67+C68</f>
        <v>5718.2999999999993</v>
      </c>
      <c r="D66" s="9">
        <f t="shared" ref="D66:E66" si="9">D67+D68</f>
        <v>5718.2999999999993</v>
      </c>
      <c r="E66" s="9">
        <f t="shared" si="9"/>
        <v>5718.2999999999993</v>
      </c>
    </row>
    <row r="67" spans="1:5" ht="198" customHeight="1" x14ac:dyDescent="0.25">
      <c r="A67" s="4" t="s">
        <v>112</v>
      </c>
      <c r="B67" s="4" t="s">
        <v>114</v>
      </c>
      <c r="C67" s="9">
        <v>4781.3999999999996</v>
      </c>
      <c r="D67" s="9">
        <v>4781.3999999999996</v>
      </c>
      <c r="E67" s="9">
        <v>4781.3999999999996</v>
      </c>
    </row>
    <row r="68" spans="1:5" ht="169.5" customHeight="1" x14ac:dyDescent="0.25">
      <c r="A68" s="4" t="s">
        <v>90</v>
      </c>
      <c r="B68" s="4" t="s">
        <v>91</v>
      </c>
      <c r="C68" s="9">
        <v>936.9</v>
      </c>
      <c r="D68" s="9">
        <v>936.9</v>
      </c>
      <c r="E68" s="9">
        <v>936.9</v>
      </c>
    </row>
    <row r="69" spans="1:5" ht="168.75" customHeight="1" x14ac:dyDescent="0.25">
      <c r="A69" s="4" t="s">
        <v>50</v>
      </c>
      <c r="B69" s="4" t="s">
        <v>51</v>
      </c>
      <c r="C69" s="12">
        <f>C70</f>
        <v>456.6</v>
      </c>
      <c r="D69" s="12">
        <f t="shared" ref="D69:E69" si="10">D70</f>
        <v>456.6</v>
      </c>
      <c r="E69" s="12">
        <f t="shared" si="10"/>
        <v>456.6</v>
      </c>
    </row>
    <row r="70" spans="1:5" ht="155.25" customHeight="1" x14ac:dyDescent="0.25">
      <c r="A70" s="4" t="s">
        <v>89</v>
      </c>
      <c r="B70" s="4" t="s">
        <v>85</v>
      </c>
      <c r="C70" s="9">
        <v>456.6</v>
      </c>
      <c r="D70" s="9">
        <v>456.6</v>
      </c>
      <c r="E70" s="9">
        <v>456.6</v>
      </c>
    </row>
    <row r="71" spans="1:5" ht="66.75" customHeight="1" x14ac:dyDescent="0.25">
      <c r="A71" s="6" t="s">
        <v>52</v>
      </c>
      <c r="B71" s="7" t="s">
        <v>53</v>
      </c>
      <c r="C71" s="10">
        <f>C72</f>
        <v>2151.5</v>
      </c>
      <c r="D71" s="10">
        <f t="shared" ref="D71:E71" si="11">D72</f>
        <v>2151.5</v>
      </c>
      <c r="E71" s="10">
        <f t="shared" si="11"/>
        <v>2151.5</v>
      </c>
    </row>
    <row r="72" spans="1:5" ht="81" customHeight="1" x14ac:dyDescent="0.25">
      <c r="A72" s="4" t="s">
        <v>54</v>
      </c>
      <c r="B72" s="4" t="s">
        <v>55</v>
      </c>
      <c r="C72" s="9">
        <v>2151.5</v>
      </c>
      <c r="D72" s="9">
        <v>2151.5</v>
      </c>
      <c r="E72" s="9">
        <v>2151.5</v>
      </c>
    </row>
    <row r="73" spans="1:5" ht="53.25" customHeight="1" x14ac:dyDescent="0.25">
      <c r="A73" s="6" t="s">
        <v>56</v>
      </c>
      <c r="B73" s="6" t="s">
        <v>57</v>
      </c>
      <c r="C73" s="10">
        <f>C74</f>
        <v>70</v>
      </c>
      <c r="D73" s="10">
        <f t="shared" ref="D73:E74" si="12">D74</f>
        <v>70</v>
      </c>
      <c r="E73" s="10">
        <f t="shared" si="12"/>
        <v>70</v>
      </c>
    </row>
    <row r="74" spans="1:5" ht="112.5" customHeight="1" x14ac:dyDescent="0.25">
      <c r="A74" s="4" t="s">
        <v>58</v>
      </c>
      <c r="B74" s="4" t="s">
        <v>59</v>
      </c>
      <c r="C74" s="9">
        <f>C75</f>
        <v>70</v>
      </c>
      <c r="D74" s="9">
        <f t="shared" si="12"/>
        <v>70</v>
      </c>
      <c r="E74" s="9">
        <f t="shared" si="12"/>
        <v>70</v>
      </c>
    </row>
    <row r="75" spans="1:5" ht="118.5" customHeight="1" x14ac:dyDescent="0.25">
      <c r="A75" s="4" t="s">
        <v>60</v>
      </c>
      <c r="B75" s="4" t="s">
        <v>61</v>
      </c>
      <c r="C75" s="9">
        <v>70</v>
      </c>
      <c r="D75" s="9">
        <v>70</v>
      </c>
      <c r="E75" s="9">
        <v>70</v>
      </c>
    </row>
    <row r="76" spans="1:5" ht="155.25" customHeight="1" x14ac:dyDescent="0.25">
      <c r="A76" s="4" t="s">
        <v>211</v>
      </c>
      <c r="B76" s="4" t="s">
        <v>247</v>
      </c>
      <c r="C76" s="9">
        <f t="shared" ref="C76:E77" si="13">C77</f>
        <v>133.30000000000001</v>
      </c>
      <c r="D76" s="9">
        <f t="shared" si="13"/>
        <v>133.30000000000001</v>
      </c>
      <c r="E76" s="9">
        <f t="shared" si="13"/>
        <v>133.30000000000001</v>
      </c>
    </row>
    <row r="77" spans="1:5" ht="151.5" customHeight="1" x14ac:dyDescent="0.25">
      <c r="A77" s="4" t="s">
        <v>212</v>
      </c>
      <c r="B77" s="4" t="s">
        <v>248</v>
      </c>
      <c r="C77" s="9">
        <f>C78</f>
        <v>133.30000000000001</v>
      </c>
      <c r="D77" s="9">
        <f t="shared" si="13"/>
        <v>133.30000000000001</v>
      </c>
      <c r="E77" s="9">
        <f t="shared" si="13"/>
        <v>133.30000000000001</v>
      </c>
    </row>
    <row r="78" spans="1:5" ht="160.5" customHeight="1" x14ac:dyDescent="0.25">
      <c r="A78" s="4" t="s">
        <v>213</v>
      </c>
      <c r="B78" s="4" t="s">
        <v>249</v>
      </c>
      <c r="C78" s="9">
        <v>133.30000000000001</v>
      </c>
      <c r="D78" s="9">
        <v>133.30000000000001</v>
      </c>
      <c r="E78" s="9">
        <v>133.30000000000001</v>
      </c>
    </row>
    <row r="79" spans="1:5" ht="31.5" x14ac:dyDescent="0.25">
      <c r="A79" s="8" t="s">
        <v>62</v>
      </c>
      <c r="B79" s="8" t="s">
        <v>63</v>
      </c>
      <c r="C79" s="11">
        <f>C80</f>
        <v>281.60000000000002</v>
      </c>
      <c r="D79" s="11">
        <f>D80</f>
        <v>292.89999999999998</v>
      </c>
      <c r="E79" s="11">
        <f>E80</f>
        <v>304.59999999999997</v>
      </c>
    </row>
    <row r="80" spans="1:5" ht="31.5" x14ac:dyDescent="0.25">
      <c r="A80" s="4" t="s">
        <v>64</v>
      </c>
      <c r="B80" s="4" t="s">
        <v>65</v>
      </c>
      <c r="C80" s="9">
        <f>C81+C82+C83</f>
        <v>281.60000000000002</v>
      </c>
      <c r="D80" s="9">
        <f>D81+D82+D83</f>
        <v>292.89999999999998</v>
      </c>
      <c r="E80" s="9">
        <f>E81+E82+E83</f>
        <v>304.59999999999997</v>
      </c>
    </row>
    <row r="81" spans="1:6" ht="57.75" customHeight="1" x14ac:dyDescent="0.25">
      <c r="A81" s="4" t="s">
        <v>66</v>
      </c>
      <c r="B81" s="4" t="s">
        <v>67</v>
      </c>
      <c r="C81" s="9">
        <v>231.8</v>
      </c>
      <c r="D81" s="9">
        <v>241.1</v>
      </c>
      <c r="E81" s="9">
        <v>250.7</v>
      </c>
    </row>
    <row r="82" spans="1:6" ht="36.75" customHeight="1" x14ac:dyDescent="0.25">
      <c r="A82" s="4" t="s">
        <v>68</v>
      </c>
      <c r="B82" s="4" t="s">
        <v>69</v>
      </c>
      <c r="C82" s="9">
        <v>34.700000000000003</v>
      </c>
      <c r="D82" s="9">
        <v>36.1</v>
      </c>
      <c r="E82" s="9">
        <v>37.5</v>
      </c>
    </row>
    <row r="83" spans="1:6" ht="51.75" customHeight="1" x14ac:dyDescent="0.25">
      <c r="A83" s="4" t="s">
        <v>70</v>
      </c>
      <c r="B83" s="4" t="s">
        <v>71</v>
      </c>
      <c r="C83" s="9">
        <f>C84+C85</f>
        <v>15.1</v>
      </c>
      <c r="D83" s="9">
        <f>D84+D85</f>
        <v>15.7</v>
      </c>
      <c r="E83" s="9">
        <f>E84+E85</f>
        <v>16.399999999999999</v>
      </c>
    </row>
    <row r="84" spans="1:6" ht="40.5" customHeight="1" x14ac:dyDescent="0.25">
      <c r="A84" s="4" t="s">
        <v>116</v>
      </c>
      <c r="B84" s="4" t="s">
        <v>71</v>
      </c>
      <c r="C84" s="9">
        <v>15.1</v>
      </c>
      <c r="D84" s="9">
        <v>15.7</v>
      </c>
      <c r="E84" s="9">
        <v>16.399999999999999</v>
      </c>
    </row>
    <row r="85" spans="1:6" ht="39.75" hidden="1" customHeight="1" x14ac:dyDescent="0.25">
      <c r="A85" s="4" t="s">
        <v>117</v>
      </c>
      <c r="B85" s="4" t="s">
        <v>128</v>
      </c>
      <c r="C85" s="9">
        <v>0</v>
      </c>
      <c r="D85" s="9">
        <v>0</v>
      </c>
      <c r="E85" s="9">
        <v>0</v>
      </c>
    </row>
    <row r="86" spans="1:6" ht="42.75" customHeight="1" x14ac:dyDescent="0.25">
      <c r="A86" s="8" t="s">
        <v>72</v>
      </c>
      <c r="B86" s="8" t="s">
        <v>73</v>
      </c>
      <c r="C86" s="11">
        <f>C87+C90</f>
        <v>8378</v>
      </c>
      <c r="D86" s="11">
        <f>D87+D90+D93</f>
        <v>8987.7000000000007</v>
      </c>
      <c r="E86" s="11">
        <f>E87+E90+E93</f>
        <v>6261.9</v>
      </c>
    </row>
    <row r="87" spans="1:6" ht="66.75" customHeight="1" x14ac:dyDescent="0.25">
      <c r="A87" s="6" t="s">
        <v>168</v>
      </c>
      <c r="B87" s="6" t="s">
        <v>177</v>
      </c>
      <c r="C87" s="10">
        <f>C88</f>
        <v>778</v>
      </c>
      <c r="D87" s="10">
        <f t="shared" ref="D87:E88" si="14">D88</f>
        <v>4236.5</v>
      </c>
      <c r="E87" s="10">
        <f t="shared" si="14"/>
        <v>1510.7</v>
      </c>
    </row>
    <row r="88" spans="1:6" ht="52.5" customHeight="1" x14ac:dyDescent="0.25">
      <c r="A88" s="4" t="s">
        <v>74</v>
      </c>
      <c r="B88" s="4" t="s">
        <v>75</v>
      </c>
      <c r="C88" s="10">
        <f>C89</f>
        <v>778</v>
      </c>
      <c r="D88" s="10">
        <f>D89</f>
        <v>4236.5</v>
      </c>
      <c r="E88" s="10">
        <f t="shared" si="14"/>
        <v>1510.7</v>
      </c>
      <c r="F88"/>
    </row>
    <row r="89" spans="1:6" ht="96.75" customHeight="1" x14ac:dyDescent="0.25">
      <c r="A89" s="4" t="s">
        <v>169</v>
      </c>
      <c r="B89" s="4" t="s">
        <v>170</v>
      </c>
      <c r="C89" s="19">
        <v>778</v>
      </c>
      <c r="D89" s="9">
        <v>4236.5</v>
      </c>
      <c r="E89" s="9">
        <v>1510.7</v>
      </c>
    </row>
    <row r="90" spans="1:6" ht="68.25" customHeight="1" x14ac:dyDescent="0.25">
      <c r="A90" s="6" t="s">
        <v>76</v>
      </c>
      <c r="B90" s="6" t="s">
        <v>77</v>
      </c>
      <c r="C90" s="10">
        <f>C91+C92</f>
        <v>7600</v>
      </c>
      <c r="D90" s="10">
        <f t="shared" ref="D90:E90" si="15">D91+D92</f>
        <v>4751.2</v>
      </c>
      <c r="E90" s="10">
        <f t="shared" si="15"/>
        <v>4751.2</v>
      </c>
    </row>
    <row r="91" spans="1:6" ht="131.25" customHeight="1" x14ac:dyDescent="0.25">
      <c r="A91" s="4" t="s">
        <v>113</v>
      </c>
      <c r="B91" s="4" t="s">
        <v>115</v>
      </c>
      <c r="C91" s="9">
        <v>6854.8</v>
      </c>
      <c r="D91" s="9">
        <v>4006</v>
      </c>
      <c r="E91" s="9">
        <v>4006</v>
      </c>
    </row>
    <row r="92" spans="1:6" ht="99.75" customHeight="1" x14ac:dyDescent="0.25">
      <c r="A92" s="4" t="s">
        <v>93</v>
      </c>
      <c r="B92" s="4" t="s">
        <v>92</v>
      </c>
      <c r="C92" s="9">
        <v>745.2</v>
      </c>
      <c r="D92" s="9">
        <v>745.2</v>
      </c>
      <c r="E92" s="9">
        <v>745.2</v>
      </c>
    </row>
    <row r="93" spans="1:6" ht="34.5" customHeight="1" x14ac:dyDescent="0.25">
      <c r="A93" s="4" t="s">
        <v>94</v>
      </c>
      <c r="B93" s="4" t="s">
        <v>96</v>
      </c>
      <c r="C93" s="9">
        <f>C94</f>
        <v>0</v>
      </c>
      <c r="D93" s="9">
        <f>D94</f>
        <v>0</v>
      </c>
      <c r="E93" s="9">
        <f>E94</f>
        <v>0</v>
      </c>
      <c r="F93"/>
    </row>
    <row r="94" spans="1:6" ht="53.25" customHeight="1" x14ac:dyDescent="0.25">
      <c r="A94" s="4" t="s">
        <v>95</v>
      </c>
      <c r="B94" s="4" t="s">
        <v>129</v>
      </c>
      <c r="C94" s="9"/>
      <c r="D94" s="9"/>
      <c r="E94" s="9">
        <v>0</v>
      </c>
    </row>
    <row r="95" spans="1:6" ht="36" customHeight="1" x14ac:dyDescent="0.25">
      <c r="A95" s="8" t="s">
        <v>78</v>
      </c>
      <c r="B95" s="8" t="s">
        <v>79</v>
      </c>
      <c r="C95" s="11">
        <f>C96</f>
        <v>196.1</v>
      </c>
      <c r="D95" s="11">
        <f>D96</f>
        <v>199.9</v>
      </c>
      <c r="E95" s="11">
        <f>E96</f>
        <v>199.9</v>
      </c>
    </row>
    <row r="96" spans="1:6" ht="90" customHeight="1" x14ac:dyDescent="0.25">
      <c r="A96" s="4" t="s">
        <v>229</v>
      </c>
      <c r="B96" s="24" t="s">
        <v>215</v>
      </c>
      <c r="C96" s="9">
        <f>C97+C99+C101+C103+C105+C107+C109+C111+C113+C115+C117</f>
        <v>196.1</v>
      </c>
      <c r="D96" s="9">
        <f>D97+D99+D101+D103+D105+D107+D109+D111+D113+D115+D117</f>
        <v>199.9</v>
      </c>
      <c r="E96" s="9">
        <f>E97+E99+E101+E103+E105+E107+E109+E111+E113+E115+E117</f>
        <v>199.9</v>
      </c>
    </row>
    <row r="97" spans="1:5" ht="137.25" customHeight="1" x14ac:dyDescent="0.25">
      <c r="A97" s="4" t="s">
        <v>230</v>
      </c>
      <c r="B97" s="24" t="s">
        <v>216</v>
      </c>
      <c r="C97" s="9">
        <f>C98</f>
        <v>1.5</v>
      </c>
      <c r="D97" s="9">
        <f>D98</f>
        <v>1.5</v>
      </c>
      <c r="E97" s="9">
        <f>E98</f>
        <v>1.5</v>
      </c>
    </row>
    <row r="98" spans="1:5" ht="171.75" customHeight="1" x14ac:dyDescent="0.25">
      <c r="A98" s="4" t="s">
        <v>231</v>
      </c>
      <c r="B98" s="24" t="s">
        <v>217</v>
      </c>
      <c r="C98" s="9">
        <v>1.5</v>
      </c>
      <c r="D98" s="9">
        <v>1.5</v>
      </c>
      <c r="E98" s="9">
        <v>1.5</v>
      </c>
    </row>
    <row r="99" spans="1:5" ht="178.5" customHeight="1" x14ac:dyDescent="0.25">
      <c r="A99" s="4" t="s">
        <v>232</v>
      </c>
      <c r="B99" s="24" t="s">
        <v>218</v>
      </c>
      <c r="C99" s="9">
        <f>C100</f>
        <v>23</v>
      </c>
      <c r="D99" s="9">
        <f>D100</f>
        <v>23</v>
      </c>
      <c r="E99" s="9">
        <f>E100</f>
        <v>23</v>
      </c>
    </row>
    <row r="100" spans="1:5" ht="225.75" customHeight="1" x14ac:dyDescent="0.25">
      <c r="A100" s="4" t="s">
        <v>233</v>
      </c>
      <c r="B100" s="24" t="s">
        <v>219</v>
      </c>
      <c r="C100" s="9">
        <v>23</v>
      </c>
      <c r="D100" s="9">
        <v>23</v>
      </c>
      <c r="E100" s="9">
        <v>23</v>
      </c>
    </row>
    <row r="101" spans="1:5" ht="134.25" customHeight="1" x14ac:dyDescent="0.25">
      <c r="A101" s="4" t="s">
        <v>234</v>
      </c>
      <c r="B101" s="24" t="s">
        <v>220</v>
      </c>
      <c r="C101" s="9">
        <f>C102</f>
        <v>16.3</v>
      </c>
      <c r="D101" s="9">
        <f>D102</f>
        <v>16.3</v>
      </c>
      <c r="E101" s="9">
        <f>E102</f>
        <v>16.3</v>
      </c>
    </row>
    <row r="102" spans="1:5" ht="177.75" customHeight="1" x14ac:dyDescent="0.25">
      <c r="A102" s="4" t="s">
        <v>235</v>
      </c>
      <c r="B102" s="24" t="s">
        <v>263</v>
      </c>
      <c r="C102" s="9">
        <v>16.3</v>
      </c>
      <c r="D102" s="9">
        <v>16.3</v>
      </c>
      <c r="E102" s="9">
        <v>16.3</v>
      </c>
    </row>
    <row r="103" spans="1:5" ht="135" customHeight="1" x14ac:dyDescent="0.25">
      <c r="A103" s="4" t="s">
        <v>236</v>
      </c>
      <c r="B103" s="24" t="s">
        <v>237</v>
      </c>
      <c r="C103" s="9">
        <f>C104</f>
        <v>30</v>
      </c>
      <c r="D103" s="9">
        <f>D104</f>
        <v>30</v>
      </c>
      <c r="E103" s="9">
        <f>E104</f>
        <v>30</v>
      </c>
    </row>
    <row r="104" spans="1:5" ht="169.5" customHeight="1" x14ac:dyDescent="0.25">
      <c r="A104" s="4" t="s">
        <v>272</v>
      </c>
      <c r="B104" s="25" t="s">
        <v>273</v>
      </c>
      <c r="C104" s="9">
        <v>30</v>
      </c>
      <c r="D104" s="9">
        <v>30</v>
      </c>
      <c r="E104" s="9">
        <v>30</v>
      </c>
    </row>
    <row r="105" spans="1:5" ht="147" customHeight="1" x14ac:dyDescent="0.25">
      <c r="A105" s="4" t="s">
        <v>238</v>
      </c>
      <c r="B105" s="24" t="s">
        <v>221</v>
      </c>
      <c r="C105" s="9">
        <f>C106</f>
        <v>55</v>
      </c>
      <c r="D105" s="9">
        <f>D106</f>
        <v>55</v>
      </c>
      <c r="E105" s="9">
        <f>E106</f>
        <v>55</v>
      </c>
    </row>
    <row r="106" spans="1:5" ht="194.25" customHeight="1" x14ac:dyDescent="0.25">
      <c r="A106" s="4" t="s">
        <v>239</v>
      </c>
      <c r="B106" s="24" t="s">
        <v>222</v>
      </c>
      <c r="C106" s="9">
        <v>55</v>
      </c>
      <c r="D106" s="9">
        <v>55</v>
      </c>
      <c r="E106" s="9">
        <v>55</v>
      </c>
    </row>
    <row r="107" spans="1:5" ht="160.5" customHeight="1" x14ac:dyDescent="0.25">
      <c r="A107" s="4" t="s">
        <v>240</v>
      </c>
      <c r="B107" s="24" t="s">
        <v>223</v>
      </c>
      <c r="C107" s="9">
        <f>C108</f>
        <v>2.9</v>
      </c>
      <c r="D107" s="9">
        <f>D108</f>
        <v>2.9</v>
      </c>
      <c r="E107" s="9">
        <f>E108</f>
        <v>2.9</v>
      </c>
    </row>
    <row r="108" spans="1:5" ht="236.25" customHeight="1" x14ac:dyDescent="0.25">
      <c r="A108" s="4" t="s">
        <v>241</v>
      </c>
      <c r="B108" s="24" t="s">
        <v>224</v>
      </c>
      <c r="C108" s="9">
        <v>2.9</v>
      </c>
      <c r="D108" s="9">
        <v>2.9</v>
      </c>
      <c r="E108" s="9">
        <v>2.9</v>
      </c>
    </row>
    <row r="109" spans="1:5" ht="109.5" customHeight="1" x14ac:dyDescent="0.25">
      <c r="A109" s="4" t="s">
        <v>242</v>
      </c>
      <c r="B109" s="24" t="s">
        <v>225</v>
      </c>
      <c r="C109" s="9">
        <f>C110</f>
        <v>1.5</v>
      </c>
      <c r="D109" s="9">
        <f>D110</f>
        <v>1.5</v>
      </c>
      <c r="E109" s="9">
        <f>E110</f>
        <v>1.5</v>
      </c>
    </row>
    <row r="110" spans="1:5" ht="174.75" customHeight="1" x14ac:dyDescent="0.25">
      <c r="A110" s="4" t="s">
        <v>243</v>
      </c>
      <c r="B110" s="24" t="s">
        <v>226</v>
      </c>
      <c r="C110" s="9">
        <v>1.5</v>
      </c>
      <c r="D110" s="9">
        <v>1.5</v>
      </c>
      <c r="E110" s="9">
        <v>1.5</v>
      </c>
    </row>
    <row r="111" spans="1:5" ht="154.5" customHeight="1" x14ac:dyDescent="0.25">
      <c r="A111" s="4" t="s">
        <v>244</v>
      </c>
      <c r="B111" s="24" t="s">
        <v>227</v>
      </c>
      <c r="C111" s="9">
        <f>C112</f>
        <v>15.8</v>
      </c>
      <c r="D111" s="9">
        <f>D112</f>
        <v>15.8</v>
      </c>
      <c r="E111" s="9">
        <f>E112</f>
        <v>15.8</v>
      </c>
    </row>
    <row r="112" spans="1:5" ht="207" customHeight="1" x14ac:dyDescent="0.25">
      <c r="A112" s="4" t="s">
        <v>245</v>
      </c>
      <c r="B112" s="24" t="s">
        <v>228</v>
      </c>
      <c r="C112" s="9">
        <v>15.8</v>
      </c>
      <c r="D112" s="9">
        <v>15.8</v>
      </c>
      <c r="E112" s="9">
        <v>15.8</v>
      </c>
    </row>
    <row r="113" spans="1:5" ht="107.25" customHeight="1" x14ac:dyDescent="0.25">
      <c r="A113" s="4" t="s">
        <v>275</v>
      </c>
      <c r="B113" s="24" t="s">
        <v>274</v>
      </c>
      <c r="C113" s="9">
        <f>C114</f>
        <v>33.5</v>
      </c>
      <c r="D113" s="9">
        <f>D114</f>
        <v>33.5</v>
      </c>
      <c r="E113" s="9">
        <f>E114</f>
        <v>33.5</v>
      </c>
    </row>
    <row r="114" spans="1:5" ht="153" customHeight="1" x14ac:dyDescent="0.25">
      <c r="A114" s="4" t="s">
        <v>276</v>
      </c>
      <c r="B114" s="24" t="s">
        <v>277</v>
      </c>
      <c r="C114" s="9">
        <v>33.5</v>
      </c>
      <c r="D114" s="9">
        <v>33.5</v>
      </c>
      <c r="E114" s="9">
        <v>33.5</v>
      </c>
    </row>
    <row r="115" spans="1:5" ht="145.5" customHeight="1" x14ac:dyDescent="0.25">
      <c r="A115" s="4" t="s">
        <v>265</v>
      </c>
      <c r="B115" s="24" t="s">
        <v>266</v>
      </c>
      <c r="C115" s="9">
        <f>C116</f>
        <v>2</v>
      </c>
      <c r="D115" s="9">
        <f t="shared" ref="D115:E115" si="16">D116</f>
        <v>1</v>
      </c>
      <c r="E115" s="9">
        <f t="shared" si="16"/>
        <v>1</v>
      </c>
    </row>
    <row r="116" spans="1:5" ht="147" customHeight="1" x14ac:dyDescent="0.25">
      <c r="A116" s="4" t="s">
        <v>264</v>
      </c>
      <c r="B116" s="25" t="s">
        <v>267</v>
      </c>
      <c r="C116" s="9">
        <v>2</v>
      </c>
      <c r="D116" s="9">
        <v>1</v>
      </c>
      <c r="E116" s="9">
        <v>1</v>
      </c>
    </row>
    <row r="117" spans="1:5" ht="45" customHeight="1" x14ac:dyDescent="0.25">
      <c r="A117" s="4" t="s">
        <v>269</v>
      </c>
      <c r="B117" s="24" t="s">
        <v>271</v>
      </c>
      <c r="C117" s="9">
        <f>C118</f>
        <v>14.6</v>
      </c>
      <c r="D117" s="9">
        <f>D118</f>
        <v>19.399999999999999</v>
      </c>
      <c r="E117" s="9">
        <f>E118</f>
        <v>19.399999999999999</v>
      </c>
    </row>
    <row r="118" spans="1:5" ht="196.5" customHeight="1" x14ac:dyDescent="0.25">
      <c r="A118" s="4" t="s">
        <v>270</v>
      </c>
      <c r="B118" s="25" t="s">
        <v>268</v>
      </c>
      <c r="C118" s="9">
        <v>14.6</v>
      </c>
      <c r="D118" s="9">
        <v>19.399999999999999</v>
      </c>
      <c r="E118" s="9">
        <v>19.399999999999999</v>
      </c>
    </row>
    <row r="119" spans="1:5" ht="21.75" customHeight="1" x14ac:dyDescent="0.25">
      <c r="A119" s="8" t="s">
        <v>80</v>
      </c>
      <c r="B119" s="14" t="s">
        <v>97</v>
      </c>
      <c r="C119" s="11">
        <f>C120+C177</f>
        <v>445629.6</v>
      </c>
      <c r="D119" s="11">
        <f>D120</f>
        <v>359248.69999999995</v>
      </c>
      <c r="E119" s="11">
        <f>E120</f>
        <v>347945.4</v>
      </c>
    </row>
    <row r="120" spans="1:5" ht="83.25" customHeight="1" x14ac:dyDescent="0.25">
      <c r="A120" s="8" t="s">
        <v>81</v>
      </c>
      <c r="B120" s="14" t="s">
        <v>98</v>
      </c>
      <c r="C120" s="11">
        <f>C124+C151+C173+C121</f>
        <v>445629.6</v>
      </c>
      <c r="D120" s="11">
        <f>D124+D151+D173+D121</f>
        <v>359248.69999999995</v>
      </c>
      <c r="E120" s="11">
        <f>E124+E151+E173+E121</f>
        <v>347945.4</v>
      </c>
    </row>
    <row r="121" spans="1:5" ht="41.25" customHeight="1" x14ac:dyDescent="0.25">
      <c r="A121" s="22" t="s">
        <v>252</v>
      </c>
      <c r="B121" s="22" t="s">
        <v>253</v>
      </c>
      <c r="C121" s="23">
        <f t="shared" ref="C121:E122" si="17">C122</f>
        <v>32560</v>
      </c>
      <c r="D121" s="23">
        <f t="shared" si="17"/>
        <v>23053</v>
      </c>
      <c r="E121" s="23">
        <f t="shared" si="17"/>
        <v>14679</v>
      </c>
    </row>
    <row r="122" spans="1:5" ht="48.75" customHeight="1" x14ac:dyDescent="0.25">
      <c r="A122" s="4" t="s">
        <v>254</v>
      </c>
      <c r="B122" s="4" t="s">
        <v>256</v>
      </c>
      <c r="C122" s="9">
        <f t="shared" si="17"/>
        <v>32560</v>
      </c>
      <c r="D122" s="9">
        <f t="shared" si="17"/>
        <v>23053</v>
      </c>
      <c r="E122" s="9">
        <f t="shared" si="17"/>
        <v>14679</v>
      </c>
    </row>
    <row r="123" spans="1:5" ht="65.25" customHeight="1" x14ac:dyDescent="0.25">
      <c r="A123" s="4" t="s">
        <v>255</v>
      </c>
      <c r="B123" s="4" t="s">
        <v>257</v>
      </c>
      <c r="C123" s="9">
        <v>32560</v>
      </c>
      <c r="D123" s="9">
        <v>23053</v>
      </c>
      <c r="E123" s="9">
        <v>14679</v>
      </c>
    </row>
    <row r="124" spans="1:5" ht="33.75" customHeight="1" x14ac:dyDescent="0.25">
      <c r="A124" s="8" t="s">
        <v>154</v>
      </c>
      <c r="B124" s="8" t="s">
        <v>153</v>
      </c>
      <c r="C124" s="11">
        <f>C125+C130+C136+C138+C132+C134</f>
        <v>169828.49999999997</v>
      </c>
      <c r="D124" s="11">
        <f>D125+D130+D136+D138</f>
        <v>105549.09999999999</v>
      </c>
      <c r="E124" s="11">
        <f>E125+E130+E136+E138</f>
        <v>102655</v>
      </c>
    </row>
    <row r="125" spans="1:5" ht="167.25" customHeight="1" x14ac:dyDescent="0.25">
      <c r="A125" s="4" t="s">
        <v>198</v>
      </c>
      <c r="B125" s="4" t="s">
        <v>201</v>
      </c>
      <c r="C125" s="9">
        <f t="shared" ref="C125:D125" si="18">C126</f>
        <v>87293.9</v>
      </c>
      <c r="D125" s="9">
        <f t="shared" si="18"/>
        <v>45531.299999999996</v>
      </c>
      <c r="E125" s="9">
        <f>E126</f>
        <v>47570.5</v>
      </c>
    </row>
    <row r="126" spans="1:5" ht="184.5" customHeight="1" x14ac:dyDescent="0.25">
      <c r="A126" s="4" t="s">
        <v>199</v>
      </c>
      <c r="B126" s="4" t="s">
        <v>202</v>
      </c>
      <c r="C126" s="9">
        <f>C128+C129+C127</f>
        <v>87293.9</v>
      </c>
      <c r="D126" s="9">
        <f>D128+D129+D127</f>
        <v>45531.299999999996</v>
      </c>
      <c r="E126" s="9">
        <f>E128+E127+E129</f>
        <v>47570.5</v>
      </c>
    </row>
    <row r="127" spans="1:5" ht="276.75" customHeight="1" x14ac:dyDescent="0.25">
      <c r="A127" s="4" t="s">
        <v>258</v>
      </c>
      <c r="B127" s="4" t="s">
        <v>298</v>
      </c>
      <c r="C127" s="9">
        <v>6448.3</v>
      </c>
      <c r="D127" s="9">
        <v>2962.2</v>
      </c>
      <c r="E127" s="9">
        <v>2997.6</v>
      </c>
    </row>
    <row r="128" spans="1:5" ht="249.75" customHeight="1" x14ac:dyDescent="0.25">
      <c r="A128" s="4" t="s">
        <v>200</v>
      </c>
      <c r="B128" s="4" t="s">
        <v>261</v>
      </c>
      <c r="C128" s="9">
        <v>77680.7</v>
      </c>
      <c r="D128" s="9">
        <v>39404.1</v>
      </c>
      <c r="E128" s="9">
        <v>41412.1</v>
      </c>
    </row>
    <row r="129" spans="1:5" ht="264" customHeight="1" x14ac:dyDescent="0.25">
      <c r="A129" s="4" t="s">
        <v>203</v>
      </c>
      <c r="B129" s="4" t="s">
        <v>204</v>
      </c>
      <c r="C129" s="9">
        <v>3164.9</v>
      </c>
      <c r="D129" s="9">
        <v>3165</v>
      </c>
      <c r="E129" s="9">
        <v>3160.8</v>
      </c>
    </row>
    <row r="130" spans="1:5" ht="112.5" customHeight="1" x14ac:dyDescent="0.25">
      <c r="A130" s="4" t="s">
        <v>280</v>
      </c>
      <c r="B130" s="4" t="s">
        <v>299</v>
      </c>
      <c r="C130" s="9">
        <f>C131</f>
        <v>8272</v>
      </c>
      <c r="D130" s="9">
        <f>D131</f>
        <v>8673.5</v>
      </c>
      <c r="E130" s="9">
        <f>E131</f>
        <v>8593.1</v>
      </c>
    </row>
    <row r="131" spans="1:5" ht="118.5" customHeight="1" x14ac:dyDescent="0.25">
      <c r="A131" s="4" t="s">
        <v>281</v>
      </c>
      <c r="B131" s="4" t="s">
        <v>300</v>
      </c>
      <c r="C131" s="9">
        <v>8272</v>
      </c>
      <c r="D131" s="9">
        <v>8673.5</v>
      </c>
      <c r="E131" s="9">
        <v>8593.1</v>
      </c>
    </row>
    <row r="132" spans="1:5" ht="118.5" customHeight="1" x14ac:dyDescent="0.25">
      <c r="A132" s="4" t="s">
        <v>304</v>
      </c>
      <c r="B132" s="4" t="s">
        <v>306</v>
      </c>
      <c r="C132" s="9">
        <f>C133</f>
        <v>722.3</v>
      </c>
      <c r="D132" s="9">
        <f>D133</f>
        <v>0</v>
      </c>
      <c r="E132" s="9">
        <f>E133</f>
        <v>0</v>
      </c>
    </row>
    <row r="133" spans="1:5" ht="118.5" customHeight="1" x14ac:dyDescent="0.25">
      <c r="A133" s="4" t="s">
        <v>305</v>
      </c>
      <c r="B133" s="4" t="s">
        <v>307</v>
      </c>
      <c r="C133" s="9">
        <v>722.3</v>
      </c>
      <c r="D133" s="9">
        <v>0</v>
      </c>
      <c r="E133" s="9">
        <v>0</v>
      </c>
    </row>
    <row r="134" spans="1:5" ht="63" customHeight="1" x14ac:dyDescent="0.25">
      <c r="A134" s="4" t="s">
        <v>308</v>
      </c>
      <c r="B134" s="4" t="s">
        <v>310</v>
      </c>
      <c r="C134" s="9">
        <f>C135</f>
        <v>5889.3</v>
      </c>
      <c r="D134" s="9">
        <f>D135</f>
        <v>0</v>
      </c>
      <c r="E134" s="9">
        <f>E135</f>
        <v>0</v>
      </c>
    </row>
    <row r="135" spans="1:5" ht="89.25" customHeight="1" x14ac:dyDescent="0.25">
      <c r="A135" s="4" t="s">
        <v>309</v>
      </c>
      <c r="B135" s="4" t="s">
        <v>311</v>
      </c>
      <c r="C135" s="9">
        <v>5889.3</v>
      </c>
      <c r="D135" s="9">
        <v>0</v>
      </c>
      <c r="E135" s="9">
        <v>0</v>
      </c>
    </row>
    <row r="136" spans="1:5" ht="50.25" customHeight="1" x14ac:dyDescent="0.25">
      <c r="A136" s="4" t="s">
        <v>208</v>
      </c>
      <c r="B136" s="4" t="s">
        <v>210</v>
      </c>
      <c r="C136" s="9">
        <f>C137</f>
        <v>13761.8</v>
      </c>
      <c r="D136" s="9">
        <v>0</v>
      </c>
      <c r="E136" s="9">
        <v>0</v>
      </c>
    </row>
    <row r="137" spans="1:5" ht="66.75" customHeight="1" x14ac:dyDescent="0.25">
      <c r="A137" s="4" t="s">
        <v>209</v>
      </c>
      <c r="B137" s="4" t="s">
        <v>246</v>
      </c>
      <c r="C137" s="9">
        <v>13761.8</v>
      </c>
      <c r="D137" s="9">
        <v>0</v>
      </c>
      <c r="E137" s="9">
        <v>0</v>
      </c>
    </row>
    <row r="138" spans="1:5" ht="27" customHeight="1" x14ac:dyDescent="0.25">
      <c r="A138" s="8" t="s">
        <v>171</v>
      </c>
      <c r="B138" s="8" t="s">
        <v>173</v>
      </c>
      <c r="C138" s="11">
        <f t="shared" ref="C138:E138" si="19">C139</f>
        <v>53889.2</v>
      </c>
      <c r="D138" s="11">
        <f t="shared" si="19"/>
        <v>51344.299999999996</v>
      </c>
      <c r="E138" s="11">
        <f t="shared" si="19"/>
        <v>46491.4</v>
      </c>
    </row>
    <row r="139" spans="1:5" ht="36.75" customHeight="1" x14ac:dyDescent="0.25">
      <c r="A139" s="4" t="s">
        <v>172</v>
      </c>
      <c r="B139" s="4" t="s">
        <v>174</v>
      </c>
      <c r="C139" s="9">
        <f>C140+C141+C142+C143+C144+C145+C147+C148+C149+C150+C146</f>
        <v>53889.2</v>
      </c>
      <c r="D139" s="9">
        <f>D140+D141+D142+D143+D144+D145+D147+D148+D149+D150+D146</f>
        <v>51344.299999999996</v>
      </c>
      <c r="E139" s="9">
        <f>E140+E141+E142+E143+E144+E145+E147+E148+E149+E150</f>
        <v>46491.4</v>
      </c>
    </row>
    <row r="140" spans="1:5" ht="71.25" customHeight="1" x14ac:dyDescent="0.25">
      <c r="A140" s="4" t="s">
        <v>186</v>
      </c>
      <c r="B140" s="4" t="s">
        <v>192</v>
      </c>
      <c r="C140" s="9">
        <v>969</v>
      </c>
      <c r="D140" s="9">
        <v>969</v>
      </c>
      <c r="E140" s="9">
        <v>969</v>
      </c>
    </row>
    <row r="141" spans="1:5" ht="136.5" customHeight="1" x14ac:dyDescent="0.25">
      <c r="A141" s="4" t="s">
        <v>187</v>
      </c>
      <c r="B141" s="4" t="s">
        <v>193</v>
      </c>
      <c r="C141" s="9">
        <v>18806.7</v>
      </c>
      <c r="D141" s="9">
        <v>20450.599999999999</v>
      </c>
      <c r="E141" s="9">
        <v>20216.7</v>
      </c>
    </row>
    <row r="142" spans="1:5" ht="69.75" customHeight="1" x14ac:dyDescent="0.25">
      <c r="A142" s="4" t="s">
        <v>184</v>
      </c>
      <c r="B142" s="4" t="s">
        <v>282</v>
      </c>
      <c r="C142" s="9">
        <v>1320</v>
      </c>
      <c r="D142" s="9">
        <v>1320</v>
      </c>
      <c r="E142" s="9">
        <v>1320</v>
      </c>
    </row>
    <row r="143" spans="1:5" ht="132.75" customHeight="1" x14ac:dyDescent="0.25">
      <c r="A143" s="4" t="s">
        <v>206</v>
      </c>
      <c r="B143" s="4" t="s">
        <v>250</v>
      </c>
      <c r="C143" s="9">
        <v>710</v>
      </c>
      <c r="D143" s="9">
        <v>0</v>
      </c>
      <c r="E143" s="9">
        <v>0</v>
      </c>
    </row>
    <row r="144" spans="1:5" ht="201" customHeight="1" x14ac:dyDescent="0.25">
      <c r="A144" s="4" t="s">
        <v>188</v>
      </c>
      <c r="B144" s="4" t="s">
        <v>194</v>
      </c>
      <c r="C144" s="9">
        <v>2630.3</v>
      </c>
      <c r="D144" s="9">
        <v>2630.3</v>
      </c>
      <c r="E144" s="9">
        <v>2630.3</v>
      </c>
    </row>
    <row r="145" spans="1:5" ht="84" customHeight="1" x14ac:dyDescent="0.25">
      <c r="A145" s="4" t="s">
        <v>302</v>
      </c>
      <c r="B145" s="4" t="s">
        <v>303</v>
      </c>
      <c r="C145" s="9">
        <v>150</v>
      </c>
      <c r="D145" s="9">
        <v>0</v>
      </c>
      <c r="E145" s="9">
        <v>0</v>
      </c>
    </row>
    <row r="146" spans="1:5" ht="106.5" customHeight="1" x14ac:dyDescent="0.25">
      <c r="A146" s="4" t="s">
        <v>189</v>
      </c>
      <c r="B146" s="4" t="s">
        <v>195</v>
      </c>
      <c r="C146" s="9">
        <v>5433.6</v>
      </c>
      <c r="D146" s="9">
        <v>4619</v>
      </c>
      <c r="E146" s="9">
        <v>0</v>
      </c>
    </row>
    <row r="147" spans="1:5" ht="93.75" customHeight="1" x14ac:dyDescent="0.25">
      <c r="A147" s="4" t="s">
        <v>185</v>
      </c>
      <c r="B147" s="4" t="s">
        <v>205</v>
      </c>
      <c r="C147" s="9">
        <v>57.4</v>
      </c>
      <c r="D147" s="9">
        <v>57.4</v>
      </c>
      <c r="E147" s="9">
        <v>57.4</v>
      </c>
    </row>
    <row r="148" spans="1:5" ht="125.25" customHeight="1" x14ac:dyDescent="0.25">
      <c r="A148" s="4" t="s">
        <v>207</v>
      </c>
      <c r="B148" s="4" t="s">
        <v>251</v>
      </c>
      <c r="C148" s="9">
        <v>2514.1999999999998</v>
      </c>
      <c r="D148" s="9">
        <v>0</v>
      </c>
      <c r="E148" s="9">
        <v>0</v>
      </c>
    </row>
    <row r="149" spans="1:5" ht="110.25" customHeight="1" x14ac:dyDescent="0.25">
      <c r="A149" s="4" t="s">
        <v>190</v>
      </c>
      <c r="B149" s="4" t="s">
        <v>196</v>
      </c>
      <c r="C149" s="9">
        <v>4299.8999999999996</v>
      </c>
      <c r="D149" s="9">
        <v>4299.8999999999996</v>
      </c>
      <c r="E149" s="9">
        <v>4299.8999999999996</v>
      </c>
    </row>
    <row r="150" spans="1:5" ht="106.5" customHeight="1" x14ac:dyDescent="0.25">
      <c r="A150" s="4" t="s">
        <v>191</v>
      </c>
      <c r="B150" s="4" t="s">
        <v>197</v>
      </c>
      <c r="C150" s="9">
        <v>16998.099999999999</v>
      </c>
      <c r="D150" s="9">
        <v>16998.099999999999</v>
      </c>
      <c r="E150" s="9">
        <v>16998.099999999999</v>
      </c>
    </row>
    <row r="151" spans="1:5" ht="67.5" customHeight="1" x14ac:dyDescent="0.25">
      <c r="A151" s="8" t="s">
        <v>135</v>
      </c>
      <c r="B151" s="8" t="s">
        <v>99</v>
      </c>
      <c r="C151" s="11">
        <f>C152+C154+C156+C162+C164+C160+C158</f>
        <v>223730.00000000006</v>
      </c>
      <c r="D151" s="11">
        <f>D152+D154+D156+D162+D164+D158</f>
        <v>222096</v>
      </c>
      <c r="E151" s="11">
        <f>E152+E154+E156+E162+E164+E158</f>
        <v>221984.50000000003</v>
      </c>
    </row>
    <row r="152" spans="1:5" ht="159" customHeight="1" x14ac:dyDescent="0.25">
      <c r="A152" s="4" t="s">
        <v>136</v>
      </c>
      <c r="B152" s="4" t="s">
        <v>107</v>
      </c>
      <c r="C152" s="9">
        <f>C153</f>
        <v>3964.4</v>
      </c>
      <c r="D152" s="9">
        <f>D153</f>
        <v>3964.4</v>
      </c>
      <c r="E152" s="9">
        <f>E153</f>
        <v>3964.4</v>
      </c>
    </row>
    <row r="153" spans="1:5" ht="172.5" customHeight="1" x14ac:dyDescent="0.25">
      <c r="A153" s="4" t="s">
        <v>137</v>
      </c>
      <c r="B153" s="4" t="s">
        <v>108</v>
      </c>
      <c r="C153" s="9">
        <v>3964.4</v>
      </c>
      <c r="D153" s="9">
        <v>3964.4</v>
      </c>
      <c r="E153" s="9">
        <v>3964.4</v>
      </c>
    </row>
    <row r="154" spans="1:5" ht="145.5" customHeight="1" x14ac:dyDescent="0.25">
      <c r="A154" s="4" t="s">
        <v>110</v>
      </c>
      <c r="B154" s="4" t="s">
        <v>102</v>
      </c>
      <c r="C154" s="9">
        <f>C155</f>
        <v>3355.8</v>
      </c>
      <c r="D154" s="9">
        <f>D155</f>
        <v>4523.8</v>
      </c>
      <c r="E154" s="9">
        <f>E155</f>
        <v>4523.8</v>
      </c>
    </row>
    <row r="155" spans="1:5" ht="141" customHeight="1" x14ac:dyDescent="0.25">
      <c r="A155" s="4" t="s">
        <v>101</v>
      </c>
      <c r="B155" s="4" t="s">
        <v>111</v>
      </c>
      <c r="C155" s="9">
        <v>3355.8</v>
      </c>
      <c r="D155" s="9">
        <v>4523.8</v>
      </c>
      <c r="E155" s="9">
        <v>4523.8</v>
      </c>
    </row>
    <row r="156" spans="1:5" ht="117" customHeight="1" x14ac:dyDescent="0.25">
      <c r="A156" s="4" t="s">
        <v>138</v>
      </c>
      <c r="B156" s="4" t="s">
        <v>131</v>
      </c>
      <c r="C156" s="9">
        <f>C157</f>
        <v>15.6</v>
      </c>
      <c r="D156" s="9">
        <f>D157</f>
        <v>94.3</v>
      </c>
      <c r="E156" s="9">
        <f>E157</f>
        <v>7.5</v>
      </c>
    </row>
    <row r="157" spans="1:5" ht="127.5" customHeight="1" x14ac:dyDescent="0.25">
      <c r="A157" s="4" t="s">
        <v>139</v>
      </c>
      <c r="B157" s="4" t="s">
        <v>132</v>
      </c>
      <c r="C157" s="9">
        <v>15.6</v>
      </c>
      <c r="D157" s="9">
        <v>94.3</v>
      </c>
      <c r="E157" s="9">
        <v>7.5</v>
      </c>
    </row>
    <row r="158" spans="1:5" ht="99.75" customHeight="1" x14ac:dyDescent="0.25">
      <c r="A158" s="4" t="s">
        <v>283</v>
      </c>
      <c r="B158" s="4" t="s">
        <v>285</v>
      </c>
      <c r="C158" s="9">
        <f>C159</f>
        <v>13046</v>
      </c>
      <c r="D158" s="9">
        <f>D159</f>
        <v>13046</v>
      </c>
      <c r="E158" s="9">
        <f>E159</f>
        <v>13046</v>
      </c>
    </row>
    <row r="159" spans="1:5" ht="114" customHeight="1" x14ac:dyDescent="0.25">
      <c r="A159" s="4" t="s">
        <v>284</v>
      </c>
      <c r="B159" s="4" t="s">
        <v>286</v>
      </c>
      <c r="C159" s="9">
        <v>13046</v>
      </c>
      <c r="D159" s="9">
        <v>13046</v>
      </c>
      <c r="E159" s="9">
        <v>13046</v>
      </c>
    </row>
    <row r="160" spans="1:5" ht="57.75" customHeight="1" x14ac:dyDescent="0.25">
      <c r="A160" s="4" t="s">
        <v>259</v>
      </c>
      <c r="B160" s="4" t="s">
        <v>262</v>
      </c>
      <c r="C160" s="9">
        <f>C161</f>
        <v>364.2</v>
      </c>
      <c r="D160" s="9">
        <f>D161</f>
        <v>0</v>
      </c>
      <c r="E160" s="9">
        <f>E161</f>
        <v>0</v>
      </c>
    </row>
    <row r="161" spans="1:5" ht="64.5" customHeight="1" x14ac:dyDescent="0.25">
      <c r="A161" s="4" t="s">
        <v>260</v>
      </c>
      <c r="B161" s="4" t="s">
        <v>296</v>
      </c>
      <c r="C161" s="9">
        <v>364.2</v>
      </c>
      <c r="D161" s="9">
        <v>0</v>
      </c>
      <c r="E161" s="9">
        <v>0</v>
      </c>
    </row>
    <row r="162" spans="1:5" ht="51" customHeight="1" x14ac:dyDescent="0.25">
      <c r="A162" s="4" t="s">
        <v>183</v>
      </c>
      <c r="B162" s="4" t="s">
        <v>86</v>
      </c>
      <c r="C162" s="9">
        <f>C163</f>
        <v>766.3</v>
      </c>
      <c r="D162" s="9">
        <f>D163</f>
        <v>762.2</v>
      </c>
      <c r="E162" s="9">
        <f>E163</f>
        <v>732.9</v>
      </c>
    </row>
    <row r="163" spans="1:5" ht="75.75" customHeight="1" x14ac:dyDescent="0.25">
      <c r="A163" s="4" t="s">
        <v>140</v>
      </c>
      <c r="B163" s="4" t="s">
        <v>100</v>
      </c>
      <c r="C163" s="9">
        <v>766.3</v>
      </c>
      <c r="D163" s="9">
        <v>762.2</v>
      </c>
      <c r="E163" s="9">
        <v>732.9</v>
      </c>
    </row>
    <row r="164" spans="1:5" ht="24.75" customHeight="1" x14ac:dyDescent="0.25">
      <c r="A164" s="8" t="s">
        <v>141</v>
      </c>
      <c r="B164" s="8" t="s">
        <v>106</v>
      </c>
      <c r="C164" s="11">
        <f>C165</f>
        <v>202217.70000000004</v>
      </c>
      <c r="D164" s="11">
        <f>D165</f>
        <v>199705.3</v>
      </c>
      <c r="E164" s="11">
        <f>E165</f>
        <v>199709.90000000002</v>
      </c>
    </row>
    <row r="165" spans="1:5" ht="51.75" customHeight="1" x14ac:dyDescent="0.25">
      <c r="A165" s="6" t="s">
        <v>142</v>
      </c>
      <c r="B165" s="6" t="s">
        <v>103</v>
      </c>
      <c r="C165" s="10">
        <f>C166+C167+C168+C170+C171+C172</f>
        <v>202217.70000000004</v>
      </c>
      <c r="D165" s="10">
        <f>D166+D167+D168+D169+D170+D171+D172</f>
        <v>199705.3</v>
      </c>
      <c r="E165" s="10">
        <f>E166+E167+E168+E169+E170+E171+E172</f>
        <v>199709.90000000002</v>
      </c>
    </row>
    <row r="166" spans="1:5" ht="147" customHeight="1" x14ac:dyDescent="0.25">
      <c r="A166" s="4" t="s">
        <v>143</v>
      </c>
      <c r="B166" s="4" t="s">
        <v>126</v>
      </c>
      <c r="C166" s="9">
        <v>385.1</v>
      </c>
      <c r="D166" s="9">
        <v>388.3</v>
      </c>
      <c r="E166" s="9">
        <v>391.6</v>
      </c>
    </row>
    <row r="167" spans="1:5" ht="258.75" customHeight="1" x14ac:dyDescent="0.25">
      <c r="A167" s="4" t="s">
        <v>152</v>
      </c>
      <c r="B167" s="4" t="s">
        <v>130</v>
      </c>
      <c r="C167" s="9">
        <v>158551.20000000001</v>
      </c>
      <c r="D167" s="9">
        <v>158551.20000000001</v>
      </c>
      <c r="E167" s="9">
        <v>158551.20000000001</v>
      </c>
    </row>
    <row r="168" spans="1:5" ht="199.5" customHeight="1" x14ac:dyDescent="0.25">
      <c r="A168" s="4" t="s">
        <v>144</v>
      </c>
      <c r="B168" s="4" t="s">
        <v>109</v>
      </c>
      <c r="C168" s="9">
        <v>133.19999999999999</v>
      </c>
      <c r="D168" s="9">
        <v>134.5</v>
      </c>
      <c r="E168" s="9">
        <v>135.80000000000001</v>
      </c>
    </row>
    <row r="169" spans="1:5" ht="181.5" customHeight="1" x14ac:dyDescent="0.25">
      <c r="A169" s="4" t="s">
        <v>146</v>
      </c>
      <c r="B169" s="4" t="s">
        <v>105</v>
      </c>
      <c r="C169" s="9"/>
      <c r="D169" s="9"/>
      <c r="E169" s="9"/>
    </row>
    <row r="170" spans="1:5" ht="171" customHeight="1" x14ac:dyDescent="0.25">
      <c r="A170" s="4" t="s">
        <v>147</v>
      </c>
      <c r="B170" s="4" t="s">
        <v>104</v>
      </c>
      <c r="C170" s="9">
        <v>36905.300000000003</v>
      </c>
      <c r="D170" s="9">
        <v>36905.300000000003</v>
      </c>
      <c r="E170" s="9">
        <v>36905.300000000003</v>
      </c>
    </row>
    <row r="171" spans="1:5" ht="231" customHeight="1" x14ac:dyDescent="0.25">
      <c r="A171" s="4" t="s">
        <v>145</v>
      </c>
      <c r="B171" s="4" t="s">
        <v>133</v>
      </c>
      <c r="C171" s="9">
        <v>3726</v>
      </c>
      <c r="D171" s="9">
        <v>3726</v>
      </c>
      <c r="E171" s="9">
        <v>3726</v>
      </c>
    </row>
    <row r="172" spans="1:5" ht="255.75" customHeight="1" x14ac:dyDescent="0.25">
      <c r="A172" s="4" t="s">
        <v>148</v>
      </c>
      <c r="B172" s="4" t="s">
        <v>127</v>
      </c>
      <c r="C172" s="9">
        <v>2516.9</v>
      </c>
      <c r="D172" s="9">
        <v>0</v>
      </c>
      <c r="E172" s="9">
        <v>0</v>
      </c>
    </row>
    <row r="173" spans="1:5" ht="25.5" customHeight="1" x14ac:dyDescent="0.25">
      <c r="A173" s="8" t="s">
        <v>149</v>
      </c>
      <c r="B173" s="8" t="s">
        <v>82</v>
      </c>
      <c r="C173" s="11">
        <f>C174</f>
        <v>19511.099999999999</v>
      </c>
      <c r="D173" s="11">
        <f t="shared" ref="D173:E173" si="20">D174</f>
        <v>8550.6</v>
      </c>
      <c r="E173" s="11">
        <f t="shared" si="20"/>
        <v>8626.9</v>
      </c>
    </row>
    <row r="174" spans="1:5" ht="118.5" customHeight="1" x14ac:dyDescent="0.25">
      <c r="A174" s="4" t="s">
        <v>150</v>
      </c>
      <c r="B174" s="4" t="s">
        <v>134</v>
      </c>
      <c r="C174" s="11">
        <f>C175</f>
        <v>19511.099999999999</v>
      </c>
      <c r="D174" s="11">
        <f t="shared" ref="D174:E174" si="21">D175</f>
        <v>8550.6</v>
      </c>
      <c r="E174" s="11">
        <f t="shared" si="21"/>
        <v>8626.9</v>
      </c>
    </row>
    <row r="175" spans="1:5" ht="136.5" customHeight="1" x14ac:dyDescent="0.25">
      <c r="A175" s="4" t="s">
        <v>151</v>
      </c>
      <c r="B175" s="4" t="s">
        <v>83</v>
      </c>
      <c r="C175" s="9">
        <v>19511.099999999999</v>
      </c>
      <c r="D175" s="9">
        <v>8550.6</v>
      </c>
      <c r="E175" s="9">
        <v>8626.9</v>
      </c>
    </row>
    <row r="176" spans="1:5" ht="33" hidden="1" customHeight="1" x14ac:dyDescent="0.25">
      <c r="A176" s="8" t="s">
        <v>165</v>
      </c>
      <c r="B176" s="8" t="s">
        <v>178</v>
      </c>
      <c r="C176" s="11">
        <f>C177</f>
        <v>0</v>
      </c>
      <c r="D176" s="11">
        <f>D177</f>
        <v>0</v>
      </c>
      <c r="E176" s="11">
        <f>E177</f>
        <v>0</v>
      </c>
    </row>
    <row r="177" spans="1:5" ht="47.25" hidden="1" x14ac:dyDescent="0.25">
      <c r="A177" s="4" t="s">
        <v>164</v>
      </c>
      <c r="B177" s="4" t="s">
        <v>179</v>
      </c>
      <c r="C177" s="9">
        <f>C178+C179</f>
        <v>0</v>
      </c>
      <c r="D177" s="9">
        <f>D179</f>
        <v>0</v>
      </c>
      <c r="E177" s="9">
        <f>E179</f>
        <v>0</v>
      </c>
    </row>
    <row r="178" spans="1:5" ht="89.25" hidden="1" customHeight="1" x14ac:dyDescent="0.25">
      <c r="A178" s="4" t="s">
        <v>167</v>
      </c>
      <c r="B178" s="4" t="s">
        <v>180</v>
      </c>
      <c r="C178" s="9"/>
      <c r="D178" s="9"/>
      <c r="E178" s="9">
        <v>0</v>
      </c>
    </row>
    <row r="179" spans="1:5" ht="63" hidden="1" x14ac:dyDescent="0.25">
      <c r="A179" s="4" t="s">
        <v>163</v>
      </c>
      <c r="B179" s="4" t="s">
        <v>181</v>
      </c>
      <c r="C179" s="9">
        <f t="shared" ref="C179:E179" si="22">C180</f>
        <v>0</v>
      </c>
      <c r="D179" s="9">
        <f t="shared" si="22"/>
        <v>0</v>
      </c>
      <c r="E179" s="9">
        <f t="shared" si="22"/>
        <v>0</v>
      </c>
    </row>
    <row r="180" spans="1:5" ht="21.75" hidden="1" customHeight="1" x14ac:dyDescent="0.25">
      <c r="A180" s="4" t="s">
        <v>166</v>
      </c>
      <c r="B180" s="4" t="s">
        <v>182</v>
      </c>
      <c r="C180" s="9"/>
      <c r="D180" s="9"/>
      <c r="E180" s="9"/>
    </row>
    <row r="181" spans="1:5" ht="24" customHeight="1" x14ac:dyDescent="0.25">
      <c r="A181" s="8"/>
      <c r="B181" s="14" t="s">
        <v>84</v>
      </c>
      <c r="C181" s="15">
        <f>C28+C119</f>
        <v>643085</v>
      </c>
      <c r="D181" s="15">
        <f>D28+D119</f>
        <v>565286.69999999995</v>
      </c>
      <c r="E181" s="15">
        <f>E28+E119</f>
        <v>558115.4</v>
      </c>
    </row>
  </sheetData>
  <mergeCells count="23">
    <mergeCell ref="A23:E23"/>
    <mergeCell ref="A25:A26"/>
    <mergeCell ref="B25:B26"/>
    <mergeCell ref="B13:E13"/>
    <mergeCell ref="B8:E8"/>
    <mergeCell ref="B9:E9"/>
    <mergeCell ref="B10:E10"/>
    <mergeCell ref="B11:E11"/>
    <mergeCell ref="B17:E17"/>
    <mergeCell ref="B18:E18"/>
    <mergeCell ref="B20:E20"/>
    <mergeCell ref="B19:E19"/>
    <mergeCell ref="B12:E12"/>
    <mergeCell ref="C16:E16"/>
    <mergeCell ref="B14:E14"/>
    <mergeCell ref="B15:E15"/>
    <mergeCell ref="B21:E21"/>
    <mergeCell ref="B1:E1"/>
    <mergeCell ref="B2:E2"/>
    <mergeCell ref="B3:E3"/>
    <mergeCell ref="B4:E4"/>
    <mergeCell ref="B5:E5"/>
    <mergeCell ref="B6:E6"/>
  </mergeCells>
  <pageMargins left="0.98425196850393704" right="0.39370078740157483" top="0.39370078740157483" bottom="0.39370078740157483" header="0.31496062992125984" footer="0.31496062992125984"/>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Никуленко Вера Васильевна</dc:creator>
  <cp:lastModifiedBy>Ирина</cp:lastModifiedBy>
  <cp:lastPrinted>2021-07-16T10:42:16Z</cp:lastPrinted>
  <dcterms:created xsi:type="dcterms:W3CDTF">2015-09-24T08:59:21Z</dcterms:created>
  <dcterms:modified xsi:type="dcterms:W3CDTF">2021-07-16T10:44:27Z</dcterms:modified>
</cp:coreProperties>
</file>